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83" activeTab="2"/>
  </bookViews>
  <sheets>
    <sheet name="Маяк 1" sheetId="1" r:id="rId1"/>
    <sheet name="Маяк 2" sheetId="2" r:id="rId2"/>
    <sheet name="Маяк 3" sheetId="3" r:id="rId3"/>
    <sheet name="Пример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<sst xmlns="http://schemas.openxmlformats.org/spreadsheetml/2006/main" count="392" uniqueCount="45">
  <si>
    <t>Циклы измерений</t>
  </si>
  <si>
    <t>Описание места расположения маяка:</t>
  </si>
  <si>
    <t>АВ</t>
  </si>
  <si>
    <t>BD</t>
  </si>
  <si>
    <t>DC</t>
  </si>
  <si>
    <t>(начальные значения) 1</t>
  </si>
  <si>
    <t>X</t>
  </si>
  <si>
    <t>Y</t>
  </si>
  <si>
    <t>Полученные результаты (перемещение)</t>
  </si>
  <si>
    <t>AX</t>
  </si>
  <si>
    <t>AY</t>
  </si>
  <si>
    <t>BX</t>
  </si>
  <si>
    <t>BY</t>
  </si>
  <si>
    <t>CX</t>
  </si>
  <si>
    <t>CY</t>
  </si>
  <si>
    <t>DX</t>
  </si>
  <si>
    <t>DY</t>
  </si>
  <si>
    <t>BC</t>
  </si>
  <si>
    <t>АD</t>
  </si>
  <si>
    <t>AC</t>
  </si>
  <si>
    <t>ACD (перемещение А)</t>
  </si>
  <si>
    <t>BDC (перемещение В)</t>
  </si>
  <si>
    <t>ABC (перемещение С)</t>
  </si>
  <si>
    <t>ABD (перемещение D)</t>
  </si>
  <si>
    <t>X2</t>
  </si>
  <si>
    <t>Y3</t>
  </si>
  <si>
    <t>X4</t>
  </si>
  <si>
    <t>X1</t>
  </si>
  <si>
    <t>Y1</t>
  </si>
  <si>
    <t>направление движения</t>
  </si>
  <si>
    <t>-</t>
  </si>
  <si>
    <t>раскрытие/ закрытие</t>
  </si>
  <si>
    <t>Измеренные значения (заполняйте в таблице только эти значения)</t>
  </si>
  <si>
    <t>значение перемещения (с последнего измерения)</t>
  </si>
  <si>
    <t>накопленные перемещения (с момента установки маяка)</t>
  </si>
  <si>
    <t>по X</t>
  </si>
  <si>
    <t>X3</t>
  </si>
  <si>
    <t>Y2</t>
  </si>
  <si>
    <t>Y4</t>
  </si>
  <si>
    <t>Дата</t>
  </si>
  <si>
    <t>Не вводите случайные числа - расчеты будут выполняться не корректно</t>
  </si>
  <si>
    <t xml:space="preserve">Примечания: </t>
  </si>
  <si>
    <t xml:space="preserve">Расчеты могут производиться при утере одной точки (по трем точкам), в этом случае расстояниям до утерянной точки необходимо присвоить нулевое значение </t>
  </si>
  <si>
    <t>Заполняются только ячейки внутри красного прямоугольника, остальные значения рассчитываются автоматически</t>
  </si>
  <si>
    <t>При количестве маяков более трех необходимо скопировать и переименовать доплнительные листы (Маяк 4, Маяк 5 и т.д.)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</si>
</sst>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25" fillId="34" borderId="17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34" borderId="18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theme="0" tint="-0.24993999302387238"/>
        </patternFill>
      </fill>
    </dxf>
    <dxf>
      <fill>
        <patternFill>
          <bgColor theme="0" tint="-0.04997999966144562"/>
        </patternFill>
      </fill>
    </dxf>
    <dxf>
      <fill>
        <patternFill>
          <bgColor rgb="FFFFFF97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 tint="0.04998999834060669"/>
        </patternFill>
      </fill>
    </dxf>
  </dxfs>
  <tableStyles count="1" defaultTableStyle="TableStyleMedium9" defaultPivotStyle="PivotStyleLight16">
    <tableStyle name="Стиль таблицы 1" pivot="0" count="5">
      <tableStyleElement type="headerRow" dxfId="4"/>
      <tableStyleElement type="firstColumn" dxfId="3"/>
      <tableStyleElement type="first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9525</xdr:colOff>
      <xdr:row>11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75272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36</xdr:col>
      <xdr:colOff>323850</xdr:colOff>
      <xdr:row>3</xdr:row>
      <xdr:rowOff>9525</xdr:rowOff>
    </xdr:to>
    <xdr:pic>
      <xdr:nvPicPr>
        <xdr:cNvPr id="2" name="Рисунок 2" descr="C:\Users\ДНС\Desktop\Desktop\Изображения временная\z-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3810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9525</xdr:colOff>
      <xdr:row>11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75272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47625</xdr:rowOff>
    </xdr:from>
    <xdr:to>
      <xdr:col>36</xdr:col>
      <xdr:colOff>323850</xdr:colOff>
      <xdr:row>3</xdr:row>
      <xdr:rowOff>19050</xdr:rowOff>
    </xdr:to>
    <xdr:pic>
      <xdr:nvPicPr>
        <xdr:cNvPr id="2" name="Рисунок 2" descr="C:\Users\ДНС\Desktop\Desktop\Изображения временная\z-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7625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9525</xdr:colOff>
      <xdr:row>11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75272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38100</xdr:rowOff>
    </xdr:from>
    <xdr:to>
      <xdr:col>36</xdr:col>
      <xdr:colOff>314325</xdr:colOff>
      <xdr:row>3</xdr:row>
      <xdr:rowOff>9525</xdr:rowOff>
    </xdr:to>
    <xdr:pic>
      <xdr:nvPicPr>
        <xdr:cNvPr id="2" name="Рисунок 2" descr="C:\Users\ДНС\Desktop\Desktop\Изображения временная\z-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3810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9525</xdr:colOff>
      <xdr:row>11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75272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47625</xdr:rowOff>
    </xdr:from>
    <xdr:to>
      <xdr:col>36</xdr:col>
      <xdr:colOff>314325</xdr:colOff>
      <xdr:row>3</xdr:row>
      <xdr:rowOff>19050</xdr:rowOff>
    </xdr:to>
    <xdr:pic>
      <xdr:nvPicPr>
        <xdr:cNvPr id="2" name="Рисунок 2" descr="C:\Users\ДНС\Desktop\Desktop\Изображения временная\z-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47625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Таблица24567" displayName="Таблица24567" ref="A15:AB25" comment="" totalsRowShown="0">
  <autoFilter ref="A15:AB25"/>
  <tableColumns count="28">
    <tableColumn id="1" name="Циклы измерений"/>
    <tableColumn id="30" name="Дата"/>
    <tableColumn id="2" name="АВ"/>
    <tableColumn id="3" name="AC"/>
    <tableColumn id="4" name="АD"/>
    <tableColumn id="5" name="BC"/>
    <tableColumn id="6" name="BD"/>
    <tableColumn id="7" name="DC"/>
    <tableColumn id="8" name="X1"/>
    <tableColumn id="9" name="Y1"/>
    <tableColumn id="10" name="AX"/>
    <tableColumn id="11" name="AY"/>
    <tableColumn id="12" name="X2"/>
    <tableColumn id="13" name="Y2"/>
    <tableColumn id="14" name="BX"/>
    <tableColumn id="15" name="BY"/>
    <tableColumn id="16" name="X3"/>
    <tableColumn id="17" name="Y3"/>
    <tableColumn id="18" name="CX"/>
    <tableColumn id="19" name="CY"/>
    <tableColumn id="20" name="X4"/>
    <tableColumn id="21" name="Y4"/>
    <tableColumn id="22" name="DX"/>
    <tableColumn id="23" name="DY"/>
    <tableColumn id="24" name="X"/>
    <tableColumn id="25" name="Y"/>
    <tableColumn id="28" name="раскрытие/ закрытие"/>
    <tableColumn id="29" name="по X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8" name="Таблица2456789" displayName="Таблица2456789" ref="A15:AB25" comment="" totalsRowShown="0">
  <autoFilter ref="A15:AB25"/>
  <tableColumns count="28">
    <tableColumn id="1" name="Циклы измерений"/>
    <tableColumn id="30" name="Дата"/>
    <tableColumn id="2" name="АВ"/>
    <tableColumn id="3" name="AC"/>
    <tableColumn id="4" name="АD"/>
    <tableColumn id="5" name="BC"/>
    <tableColumn id="6" name="BD"/>
    <tableColumn id="7" name="DC"/>
    <tableColumn id="8" name="X1"/>
    <tableColumn id="9" name="Y1"/>
    <tableColumn id="10" name="AX"/>
    <tableColumn id="11" name="AY"/>
    <tableColumn id="12" name="X2"/>
    <tableColumn id="13" name="Y2"/>
    <tableColumn id="14" name="BX"/>
    <tableColumn id="15" name="BY"/>
    <tableColumn id="16" name="X3"/>
    <tableColumn id="17" name="Y3"/>
    <tableColumn id="18" name="CX"/>
    <tableColumn id="19" name="CY"/>
    <tableColumn id="20" name="X4"/>
    <tableColumn id="21" name="Y4"/>
    <tableColumn id="22" name="DX"/>
    <tableColumn id="23" name="DY"/>
    <tableColumn id="24" name="X"/>
    <tableColumn id="25" name="Y"/>
    <tableColumn id="28" name="раскрытие/ закрытие"/>
    <tableColumn id="29" name="по X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7" name="Таблица245678" displayName="Таблица245678" ref="A15:AB25" comment="" totalsRowShown="0">
  <autoFilter ref="A15:AB25"/>
  <tableColumns count="28">
    <tableColumn id="1" name="Циклы измерений"/>
    <tableColumn id="30" name="Дата"/>
    <tableColumn id="2" name="АВ"/>
    <tableColumn id="3" name="AC"/>
    <tableColumn id="4" name="АD"/>
    <tableColumn id="5" name="BC"/>
    <tableColumn id="6" name="BD"/>
    <tableColumn id="7" name="DC"/>
    <tableColumn id="8" name="X1"/>
    <tableColumn id="9" name="Y1"/>
    <tableColumn id="10" name="AX"/>
    <tableColumn id="11" name="AY"/>
    <tableColumn id="12" name="X2"/>
    <tableColumn id="13" name="Y2"/>
    <tableColumn id="14" name="BX"/>
    <tableColumn id="15" name="BY"/>
    <tableColumn id="16" name="X3"/>
    <tableColumn id="17" name="Y3"/>
    <tableColumn id="18" name="CX"/>
    <tableColumn id="19" name="CY"/>
    <tableColumn id="20" name="X4"/>
    <tableColumn id="21" name="Y4"/>
    <tableColumn id="22" name="DX"/>
    <tableColumn id="23" name="DY"/>
    <tableColumn id="24" name="X"/>
    <tableColumn id="25" name="Y"/>
    <tableColumn id="28" name="раскрытие/ закрытие"/>
    <tableColumn id="29" name="по X"/>
  </tableColumns>
  <tableStyleInfo name="Стиль таблицы 1" showFirstColumn="0" showLastColumn="0" showRowStripes="1" showColumnStripes="0"/>
</table>
</file>

<file path=xl/tables/table4.xml><?xml version="1.0" encoding="utf-8"?>
<table xmlns="http://schemas.openxmlformats.org/spreadsheetml/2006/main" id="3" name="Таблица24" displayName="Таблица24" ref="A15:AB25" comment="" totalsRowShown="0">
  <autoFilter ref="A15:AB25"/>
  <tableColumns count="28">
    <tableColumn id="1" name="Циклы измерений"/>
    <tableColumn id="30" name="Дата"/>
    <tableColumn id="2" name="АВ"/>
    <tableColumn id="3" name="AC"/>
    <tableColumn id="4" name="АD"/>
    <tableColumn id="5" name="BC"/>
    <tableColumn id="6" name="BD"/>
    <tableColumn id="7" name="DC"/>
    <tableColumn id="8" name="X1"/>
    <tableColumn id="9" name="Y1"/>
    <tableColumn id="10" name="AX"/>
    <tableColumn id="11" name="AY"/>
    <tableColumn id="12" name="X2"/>
    <tableColumn id="13" name="Y2"/>
    <tableColumn id="14" name="BX"/>
    <tableColumn id="15" name="BY"/>
    <tableColumn id="16" name="X3"/>
    <tableColumn id="17" name="Y3"/>
    <tableColumn id="18" name="CX"/>
    <tableColumn id="19" name="CY"/>
    <tableColumn id="20" name="X4"/>
    <tableColumn id="21" name="Y4"/>
    <tableColumn id="22" name="DX"/>
    <tableColumn id="23" name="DY"/>
    <tableColumn id="24" name="X"/>
    <tableColumn id="25" name="Y"/>
    <tableColumn id="28" name="раскрытие/ закрытие"/>
    <tableColumn id="29" name="по X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9">
      <pane xSplit="1" topLeftCell="B1" activePane="topRight" state="frozen"/>
      <selection pane="topLeft" activeCell="A2" sqref="A2"/>
      <selection pane="topRight" activeCell="AM19" sqref="AM19"/>
    </sheetView>
  </sheetViews>
  <sheetFormatPr defaultColWidth="9.140625" defaultRowHeight="15"/>
  <cols>
    <col min="1" max="1" width="42.421875" style="0" customWidth="1"/>
    <col min="2" max="2" width="11.8515625" style="0" customWidth="1"/>
    <col min="3" max="8" width="6.7109375" style="0" customWidth="1"/>
    <col min="9" max="24" width="6.7109375" style="0" hidden="1" customWidth="1"/>
    <col min="25" max="25" width="7.7109375" style="0" customWidth="1"/>
    <col min="26" max="26" width="8.28125" style="0" customWidth="1"/>
    <col min="27" max="27" width="14.421875" style="0" customWidth="1"/>
    <col min="28" max="28" width="18.57421875" style="0" customWidth="1"/>
    <col min="29" max="36" width="0" style="0" hidden="1" customWidth="1"/>
  </cols>
  <sheetData>
    <row r="1" ht="15">
      <c r="C1" s="19" t="s">
        <v>1</v>
      </c>
    </row>
    <row r="13" spans="1:28" ht="15" customHeight="1">
      <c r="A13" s="20"/>
      <c r="B13" s="17"/>
      <c r="C13" s="22" t="s">
        <v>32</v>
      </c>
      <c r="D13" s="23"/>
      <c r="E13" s="23"/>
      <c r="F13" s="23"/>
      <c r="G13" s="23"/>
      <c r="H13" s="24"/>
      <c r="I13" s="28" t="s">
        <v>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2" t="s">
        <v>33</v>
      </c>
      <c r="Z13" s="24"/>
      <c r="AA13" s="30" t="s">
        <v>29</v>
      </c>
      <c r="AB13" s="30" t="s">
        <v>34</v>
      </c>
    </row>
    <row r="14" spans="1:28" s="5" customFormat="1" ht="43.5" customHeight="1">
      <c r="A14" s="21"/>
      <c r="B14" s="18"/>
      <c r="C14" s="25"/>
      <c r="D14" s="26"/>
      <c r="E14" s="26"/>
      <c r="F14" s="26"/>
      <c r="G14" s="26"/>
      <c r="H14" s="27"/>
      <c r="I14" s="32" t="s">
        <v>20</v>
      </c>
      <c r="J14" s="32"/>
      <c r="K14" s="32"/>
      <c r="L14" s="32"/>
      <c r="M14" s="32" t="s">
        <v>21</v>
      </c>
      <c r="N14" s="32"/>
      <c r="O14" s="32"/>
      <c r="P14" s="32"/>
      <c r="Q14" s="32" t="s">
        <v>22</v>
      </c>
      <c r="R14" s="32"/>
      <c r="S14" s="32"/>
      <c r="T14" s="32"/>
      <c r="U14" s="32" t="s">
        <v>23</v>
      </c>
      <c r="V14" s="32"/>
      <c r="W14" s="32"/>
      <c r="X14" s="33"/>
      <c r="Y14" s="25"/>
      <c r="Z14" s="27"/>
      <c r="AA14" s="31"/>
      <c r="AB14" s="31"/>
    </row>
    <row r="15" spans="1:28" s="3" customFormat="1" ht="30" customHeight="1" thickBot="1">
      <c r="A15" s="3" t="s">
        <v>0</v>
      </c>
      <c r="B15" s="3" t="s">
        <v>39</v>
      </c>
      <c r="C15" s="4" t="s">
        <v>2</v>
      </c>
      <c r="D15" s="4" t="s">
        <v>19</v>
      </c>
      <c r="E15" s="4" t="s">
        <v>18</v>
      </c>
      <c r="F15" s="4" t="s">
        <v>17</v>
      </c>
      <c r="G15" s="4" t="s">
        <v>3</v>
      </c>
      <c r="H15" s="4" t="s">
        <v>4</v>
      </c>
      <c r="I15" s="4" t="s">
        <v>27</v>
      </c>
      <c r="J15" s="4" t="s">
        <v>28</v>
      </c>
      <c r="K15" s="4" t="s">
        <v>9</v>
      </c>
      <c r="L15" s="4" t="s">
        <v>10</v>
      </c>
      <c r="M15" s="4" t="s">
        <v>24</v>
      </c>
      <c r="N15" s="4" t="s">
        <v>37</v>
      </c>
      <c r="O15" s="4" t="s">
        <v>11</v>
      </c>
      <c r="P15" s="4" t="s">
        <v>12</v>
      </c>
      <c r="Q15" s="4" t="s">
        <v>36</v>
      </c>
      <c r="R15" s="4" t="s">
        <v>25</v>
      </c>
      <c r="S15" s="4" t="s">
        <v>13</v>
      </c>
      <c r="T15" s="4" t="s">
        <v>14</v>
      </c>
      <c r="U15" s="4" t="s">
        <v>26</v>
      </c>
      <c r="V15" s="4" t="s">
        <v>38</v>
      </c>
      <c r="W15" s="4" t="s">
        <v>15</v>
      </c>
      <c r="X15" s="4" t="s">
        <v>16</v>
      </c>
      <c r="Y15" s="9" t="s">
        <v>6</v>
      </c>
      <c r="Z15" s="10" t="s">
        <v>7</v>
      </c>
      <c r="AA15" s="6" t="s">
        <v>31</v>
      </c>
      <c r="AB15" s="4" t="s">
        <v>35</v>
      </c>
    </row>
    <row r="16" spans="1:28" ht="15">
      <c r="A16" s="1" t="s">
        <v>5</v>
      </c>
      <c r="B16" s="40"/>
      <c r="C16" s="43" t="s">
        <v>30</v>
      </c>
      <c r="D16" s="43" t="s">
        <v>30</v>
      </c>
      <c r="E16" s="43" t="s">
        <v>30</v>
      </c>
      <c r="F16" s="43" t="s">
        <v>30</v>
      </c>
      <c r="G16" s="43" t="s">
        <v>30</v>
      </c>
      <c r="H16" s="44" t="s">
        <v>30</v>
      </c>
      <c r="I16" s="2"/>
      <c r="J16" s="2"/>
      <c r="K16" s="2">
        <f aca="true" t="shared" si="0" ref="K16:K25">IF(OR(E16=0,D16=0,H16=0),0,IF(AND(ISNUMBER(E16),ISNUMBER(D16),ISNUMBER(H16)),SQRT(D16^2-((D16^2-E16^2+H16^2)/(2*H16))^2),""))</f>
      </c>
      <c r="L16" s="2">
        <f aca="true" t="shared" si="1" ref="L16:L25">IF(OR(E16=0,D16=0,H16=0),0,IF(AND(ISNUMBER(E16),ISNUMBER(D16),ISNUMBER(H16)),(D16^2-E16^2+H16^2)/(2*H16),""))</f>
      </c>
      <c r="M16" s="2"/>
      <c r="N16" s="2"/>
      <c r="O16" s="2" t="e">
        <f aca="true" t="shared" si="2" ref="O16:O25">IF(OR(F16=0,G16=0,H16=0),0,SQRT(F16^2-((F16^2-G16^2+H16^2)/(2*H16))^2))</f>
        <v>#VALUE!</v>
      </c>
      <c r="P16" s="2" t="e">
        <f aca="true" t="shared" si="3" ref="P16:P25">IF(OR(G16=0,F16=0,H16=0),0,(F16^2-G16^2+H16^2)/(2*H16))</f>
        <v>#VALUE!</v>
      </c>
      <c r="Q16" s="2"/>
      <c r="R16" s="2"/>
      <c r="S16" s="2" t="e">
        <f>IF(OR(F16=0,D16=0,C16=0),0,SQRT(F16^2-((F16^2-D16^2+C16^2)/(2*C16))^2))</f>
        <v>#VALUE!</v>
      </c>
      <c r="T16" s="2" t="e">
        <f>IF(OR(F16=0,D16=0,C16=0),0,(F16^2-D16^2+C16^2)/(2*C16))</f>
        <v>#VALUE!</v>
      </c>
      <c r="U16" s="2"/>
      <c r="V16" s="2"/>
      <c r="W16" s="2" t="e">
        <f>IF(OR(E16=0,C16=0,G16=0),0,SQRT(G16^2-((G16^2-E16^2+C16^2)/(2*C16))^2))</f>
        <v>#VALUE!</v>
      </c>
      <c r="X16" s="2" t="e">
        <f>IF(OR(E16=0,C16=0,G16=0),0,(G16^2-E16^2+C16^2)/(2*C16))</f>
        <v>#VALUE!</v>
      </c>
      <c r="Y16" s="11"/>
      <c r="Z16" s="12"/>
      <c r="AA16" s="7"/>
      <c r="AB16" s="2"/>
    </row>
    <row r="17" spans="1:36" ht="15">
      <c r="A17">
        <v>2</v>
      </c>
      <c r="B17" s="41"/>
      <c r="C17" s="16" t="s">
        <v>30</v>
      </c>
      <c r="D17" s="16" t="s">
        <v>30</v>
      </c>
      <c r="E17" s="16" t="s">
        <v>30</v>
      </c>
      <c r="F17" s="16" t="s">
        <v>30</v>
      </c>
      <c r="G17" s="16" t="s">
        <v>30</v>
      </c>
      <c r="H17" s="37" t="s">
        <v>30</v>
      </c>
      <c r="I17" s="2" t="e">
        <f>IF('Маяк 1'!$K17=0,"",K17-K16)</f>
        <v>#VALUE!</v>
      </c>
      <c r="J17" s="2" t="e">
        <f>IF('Маяк 1'!$L17=0,"",L17-L16)</f>
        <v>#VALUE!</v>
      </c>
      <c r="K17" s="2">
        <f t="shared" si="0"/>
      </c>
      <c r="L17" s="2">
        <f t="shared" si="1"/>
      </c>
      <c r="M17" s="2" t="e">
        <f>IF('Маяк 1'!$O17=0,"",O17-O16)</f>
        <v>#VALUE!</v>
      </c>
      <c r="N17" s="2" t="e">
        <f>IF('Маяк 1'!$P17=0,"",P17-P16)</f>
        <v>#VALUE!</v>
      </c>
      <c r="O17" s="2" t="e">
        <f t="shared" si="2"/>
        <v>#VALUE!</v>
      </c>
      <c r="P17" s="2" t="e">
        <f t="shared" si="3"/>
        <v>#VALUE!</v>
      </c>
      <c r="Q17" s="2" t="e">
        <f>IF('Маяк 1'!$S17=0,"",S17-S16)</f>
        <v>#VALUE!</v>
      </c>
      <c r="R17" s="2" t="e">
        <f>IF('Маяк 1'!$T17=0,"",T17-T16)</f>
        <v>#VALUE!</v>
      </c>
      <c r="S17" s="2" t="e">
        <f>IF(OR(F17=0,D17=0,C17=0),0,SQRT(F17^2-((F17^2-D17^2+C17^2)/(2*C17))^2))</f>
        <v>#VALUE!</v>
      </c>
      <c r="T17" s="2" t="e">
        <f>IF(OR(F17=0,D17=0,C17=0),0,(F17^2-D17^2+C17^2)/(2*C17))</f>
        <v>#VALUE!</v>
      </c>
      <c r="U17" s="2" t="e">
        <f>IF('Маяк 1'!$W17=0,"",W17-W16)</f>
        <v>#VALUE!</v>
      </c>
      <c r="V17" s="2" t="e">
        <f>IF('Маяк 1'!$X17=0,"",X17-X16)</f>
        <v>#VALUE!</v>
      </c>
      <c r="W17" s="2" t="e">
        <f>IF(OR(E17=0,C17=0,G17=0),0,SQRT(G17^2-((G17^2-E17^2+C17^2)/(2*C17))^2))</f>
        <v>#VALUE!</v>
      </c>
      <c r="X17" s="2" t="e">
        <f>IF(OR(E17=0,C17=0,G17=0),0,(G17^2-E17^2+C17^2)/(2*C17))</f>
        <v>#VALUE!</v>
      </c>
      <c r="Y17" s="11">
        <f>_xlfn.IFERROR((_xlfn.AVERAGEIF(AC17:AF17,"&lt;&gt;0")),"")</f>
      </c>
      <c r="Z17" s="12">
        <f>_xlfn.IFERROR((_xlfn.AVERAGEIF(AG17:AJ17,"&lt;&gt;0")),"")</f>
      </c>
      <c r="AA17" s="7">
        <f aca="true" t="shared" si="4" ref="AA17:AA25">_xlfn.IFERROR(IF(SUM(I17,M17,Q17,U17)&gt;0,"раскрытие",IF(SUM(I17,M17,Q17,U17)&lt;0,"закрытие",IF(SUM(I17,M17,Q17,U17)=0,"стабильно",""))),"")</f>
      </c>
      <c r="AB17" s="2">
        <f>_xlfn.IFERROR(IF(SUM(I17,M17,Q17,U17)=0,0,AVERAGE('Маяк 1'!$I17,'Маяк 1'!$M17,'Маяк 1'!$Q17,'Маяк 1'!$U17)+AB16),"")</f>
      </c>
      <c r="AC17" s="2">
        <f>_xlfn.IFERROR(ABS('Маяк 1'!$I17),"")</f>
      </c>
      <c r="AD17" s="2">
        <f>_xlfn.IFERROR(ABS('Маяк 1'!$M17),"")</f>
      </c>
      <c r="AE17" s="2">
        <f>_xlfn.IFERROR(ABS('Маяк 1'!$Q17),"")</f>
      </c>
      <c r="AF17" s="2">
        <f>_xlfn.IFERROR(ABS('Маяк 1'!$U17),"")</f>
      </c>
      <c r="AG17" s="2">
        <f>_xlfn.IFERROR(ABS('Маяк 1'!$J17),"")</f>
      </c>
      <c r="AH17" s="2">
        <f>_xlfn.IFERROR(ABS('Маяк 1'!$N17),"")</f>
      </c>
      <c r="AI17" s="2">
        <f>_xlfn.IFERROR(ABS('Маяк 1'!$R17),"")</f>
      </c>
      <c r="AJ17" s="2">
        <f>_xlfn.IFERROR(ABS('Маяк 1'!$V17),"")</f>
      </c>
    </row>
    <row r="18" spans="1:36" ht="15">
      <c r="A18">
        <v>3</v>
      </c>
      <c r="B18" s="41"/>
      <c r="C18" s="16" t="s">
        <v>30</v>
      </c>
      <c r="D18" s="16" t="s">
        <v>30</v>
      </c>
      <c r="E18" s="16" t="s">
        <v>30</v>
      </c>
      <c r="F18" s="16" t="s">
        <v>30</v>
      </c>
      <c r="G18" s="16" t="s">
        <v>30</v>
      </c>
      <c r="H18" s="37" t="s">
        <v>30</v>
      </c>
      <c r="I18" s="2" t="e">
        <f>IF('Маяк 1'!$K18=0,"",K18-K17)</f>
        <v>#VALUE!</v>
      </c>
      <c r="J18" s="2" t="e">
        <f>IF('Маяк 1'!$L18=0,"",L18-L17)</f>
        <v>#VALUE!</v>
      </c>
      <c r="K18" s="2">
        <f t="shared" si="0"/>
      </c>
      <c r="L18" s="2">
        <f t="shared" si="1"/>
      </c>
      <c r="M18" s="2" t="e">
        <f>IF('Маяк 1'!$O18=0,"",O18-O17)</f>
        <v>#VALUE!</v>
      </c>
      <c r="N18" s="2" t="e">
        <f>IF('Маяк 1'!$P18=0,"",P18-P17)</f>
        <v>#VALUE!</v>
      </c>
      <c r="O18" s="2" t="e">
        <f t="shared" si="2"/>
        <v>#VALUE!</v>
      </c>
      <c r="P18" s="2" t="e">
        <f t="shared" si="3"/>
        <v>#VALUE!</v>
      </c>
      <c r="Q18" s="2" t="e">
        <f>IF('Маяк 1'!$S18=0,"",S18-S17)</f>
        <v>#VALUE!</v>
      </c>
      <c r="R18" s="2" t="e">
        <f>IF('Маяк 1'!$T18=0,"",T18-T17)</f>
        <v>#VALUE!</v>
      </c>
      <c r="S18" s="2" t="e">
        <f aca="true" t="shared" si="5" ref="S18:S25">IF(OR(F18=0,D18=0,C18=0),0,SQRT(F18^2-((F18^2-D18^2+C18^2)/(2*C18))^2))</f>
        <v>#VALUE!</v>
      </c>
      <c r="T18" s="2" t="e">
        <f aca="true" t="shared" si="6" ref="T18:T25">IF(OR(F18=0,D18=0,C18=0),0,(F18^2-D18^2+C18^2)/(2*C18))</f>
        <v>#VALUE!</v>
      </c>
      <c r="U18" s="2" t="e">
        <f>IF('Маяк 1'!$W18=0,"",W18-W17)</f>
        <v>#VALUE!</v>
      </c>
      <c r="V18" s="2" t="e">
        <f>IF('Маяк 1'!$X18=0,"",X18-X17)</f>
        <v>#VALUE!</v>
      </c>
      <c r="W18" s="2" t="e">
        <f aca="true" t="shared" si="7" ref="W18:W25">IF(OR(E18=0,C18=0,G18=0),0,SQRT(G18^2-((G18^2-E18^2+C18^2)/(2*C18))^2))</f>
        <v>#VALUE!</v>
      </c>
      <c r="X18" s="2" t="e">
        <f aca="true" t="shared" si="8" ref="X18:X25">IF(OR(E18=0,C18=0,G18=0),0,(G18^2-E18^2+C18^2)/(2*C18))</f>
        <v>#VALUE!</v>
      </c>
      <c r="Y18" s="11">
        <f>_xlfn.IFERROR((_xlfn.AVERAGEIF(AC18:AF18,"&lt;&gt;0")),"")</f>
      </c>
      <c r="Z18" s="12">
        <f>_xlfn.IFERROR((_xlfn.AVERAGEIF(AG18:AJ18,"&lt;&gt;0")),"")</f>
      </c>
      <c r="AA18" s="7">
        <f t="shared" si="4"/>
      </c>
      <c r="AB18" s="2">
        <f>_xlfn.IFERROR(IF(SUM(I18,M18,Q18,U18)=0,0,AVERAGE('Маяк 1'!$I18,'Маяк 1'!$M18,'Маяк 1'!$Q18,'Маяк 1'!$U18)+AB17),"")</f>
      </c>
      <c r="AC18" s="2">
        <f>_xlfn.IFERROR(ABS('Маяк 1'!$I18),"")</f>
      </c>
      <c r="AD18" s="2">
        <f>_xlfn.IFERROR(ABS('Маяк 1'!$M18),"")</f>
      </c>
      <c r="AE18" s="2">
        <f>_xlfn.IFERROR(ABS('Маяк 1'!$Q18),"")</f>
      </c>
      <c r="AF18" s="2">
        <f>_xlfn.IFERROR(ABS('Маяк 1'!$U18),"")</f>
      </c>
      <c r="AG18" s="2">
        <f>_xlfn.IFERROR(ABS('Маяк 1'!$J18),"")</f>
      </c>
      <c r="AH18" s="2">
        <f>_xlfn.IFERROR(ABS('Маяк 1'!$N18),"")</f>
      </c>
      <c r="AI18" s="2">
        <f>_xlfn.IFERROR(ABS('Маяк 1'!$R18),"")</f>
      </c>
      <c r="AJ18" s="2">
        <f>_xlfn.IFERROR(ABS('Маяк 1'!$V18),"")</f>
      </c>
    </row>
    <row r="19" spans="1:36" ht="15">
      <c r="A19">
        <v>4</v>
      </c>
      <c r="B19" s="41"/>
      <c r="C19" s="16" t="s">
        <v>30</v>
      </c>
      <c r="D19" s="16" t="s">
        <v>30</v>
      </c>
      <c r="E19" s="16" t="s">
        <v>30</v>
      </c>
      <c r="F19" s="16" t="s">
        <v>30</v>
      </c>
      <c r="G19" s="16" t="s">
        <v>30</v>
      </c>
      <c r="H19" s="37" t="s">
        <v>30</v>
      </c>
      <c r="I19" s="2" t="e">
        <f>IF('Маяк 1'!$K19=0,"",K19-K18)</f>
        <v>#VALUE!</v>
      </c>
      <c r="J19" s="2" t="e">
        <f>IF('Маяк 1'!$L19=0,"",L19-L18)</f>
        <v>#VALUE!</v>
      </c>
      <c r="K19" s="2">
        <f t="shared" si="0"/>
      </c>
      <c r="L19" s="2">
        <f t="shared" si="1"/>
      </c>
      <c r="M19" s="2" t="e">
        <f>IF('Маяк 1'!$O19=0,"",O19-O18)</f>
        <v>#VALUE!</v>
      </c>
      <c r="N19" s="2" t="e">
        <f>IF('Маяк 1'!$P19=0,"",P19-P18)</f>
        <v>#VALUE!</v>
      </c>
      <c r="O19" s="2" t="e">
        <f t="shared" si="2"/>
        <v>#VALUE!</v>
      </c>
      <c r="P19" s="2" t="e">
        <f t="shared" si="3"/>
        <v>#VALUE!</v>
      </c>
      <c r="Q19" s="2" t="e">
        <f>IF('Маяк 1'!$S19=0,"",S19-S18)</f>
        <v>#VALUE!</v>
      </c>
      <c r="R19" s="2" t="e">
        <f>IF('Маяк 1'!$T19=0,"",T19-T18)</f>
        <v>#VALUE!</v>
      </c>
      <c r="S19" s="2" t="e">
        <f t="shared" si="5"/>
        <v>#VALUE!</v>
      </c>
      <c r="T19" s="2" t="e">
        <f t="shared" si="6"/>
        <v>#VALUE!</v>
      </c>
      <c r="U19" s="2" t="e">
        <f>IF('Маяк 1'!$W19=0,"",W19-W18)</f>
        <v>#VALUE!</v>
      </c>
      <c r="V19" s="2" t="e">
        <f>IF('Маяк 1'!$X19=0,"",X19-X18)</f>
        <v>#VALUE!</v>
      </c>
      <c r="W19" s="2" t="e">
        <f t="shared" si="7"/>
        <v>#VALUE!</v>
      </c>
      <c r="X19" s="2" t="e">
        <f t="shared" si="8"/>
        <v>#VALUE!</v>
      </c>
      <c r="Y19" s="11">
        <f>_xlfn.IFERROR((_xlfn.AVERAGEIF(AC19:AF19,"&lt;&gt;0")),"")</f>
      </c>
      <c r="Z19" s="12">
        <f>_xlfn.IFERROR((_xlfn.AVERAGEIF(AG19:AJ19,"&lt;&gt;0")),"")</f>
      </c>
      <c r="AA19" s="7">
        <f t="shared" si="4"/>
      </c>
      <c r="AB19" s="2">
        <f>_xlfn.IFERROR(IF(SUM(I19,M19,Q19,U19)=0,0,AVERAGE('Маяк 1'!$I19,'Маяк 1'!$M19,'Маяк 1'!$Q19,'Маяк 1'!$U19)+AB18),"")</f>
      </c>
      <c r="AC19" s="2">
        <f>_xlfn.IFERROR(ABS('Маяк 1'!$I19),"")</f>
      </c>
      <c r="AD19" s="2">
        <f>_xlfn.IFERROR(ABS('Маяк 1'!$M19),"")</f>
      </c>
      <c r="AE19" s="2">
        <f>_xlfn.IFERROR(ABS('Маяк 1'!$Q19),"")</f>
      </c>
      <c r="AF19" s="2">
        <f>_xlfn.IFERROR(ABS('Маяк 1'!$U19),"")</f>
      </c>
      <c r="AG19" s="2">
        <f>_xlfn.IFERROR(ABS('Маяк 1'!$J19),"")</f>
      </c>
      <c r="AH19" s="2">
        <f>_xlfn.IFERROR(ABS('Маяк 1'!$N19),"")</f>
      </c>
      <c r="AI19" s="2">
        <f>_xlfn.IFERROR(ABS('Маяк 1'!$R19),"")</f>
      </c>
      <c r="AJ19" s="2">
        <f>_xlfn.IFERROR(ABS('Маяк 1'!$V19),"")</f>
      </c>
    </row>
    <row r="20" spans="1:36" ht="15">
      <c r="A20">
        <v>5</v>
      </c>
      <c r="B20" s="41"/>
      <c r="C20" s="16" t="s">
        <v>30</v>
      </c>
      <c r="D20" s="16" t="s">
        <v>30</v>
      </c>
      <c r="E20" s="16" t="s">
        <v>30</v>
      </c>
      <c r="F20" s="16" t="s">
        <v>30</v>
      </c>
      <c r="G20" s="16" t="s">
        <v>30</v>
      </c>
      <c r="H20" s="37" t="s">
        <v>30</v>
      </c>
      <c r="I20" s="2" t="e">
        <f>IF('Маяк 1'!$K20=0,"",K20-K19)</f>
        <v>#VALUE!</v>
      </c>
      <c r="J20" s="2" t="e">
        <f>IF('Маяк 1'!$L20=0,"",L20-L19)</f>
        <v>#VALUE!</v>
      </c>
      <c r="K20" s="2">
        <f t="shared" si="0"/>
      </c>
      <c r="L20" s="2">
        <f t="shared" si="1"/>
      </c>
      <c r="M20" s="2" t="e">
        <f>IF('Маяк 1'!$O20=0,"",O20-O19)</f>
        <v>#VALUE!</v>
      </c>
      <c r="N20" s="2" t="e">
        <f>IF('Маяк 1'!$P20=0,"",P20-P19)</f>
        <v>#VALUE!</v>
      </c>
      <c r="O20" s="2" t="e">
        <f t="shared" si="2"/>
        <v>#VALUE!</v>
      </c>
      <c r="P20" s="2" t="e">
        <f t="shared" si="3"/>
        <v>#VALUE!</v>
      </c>
      <c r="Q20" s="2" t="e">
        <f>IF('Маяк 1'!$S20=0,"",S20-S19)</f>
        <v>#VALUE!</v>
      </c>
      <c r="R20" s="2" t="e">
        <f>IF('Маяк 1'!$T20=0,"",T20-T19)</f>
        <v>#VALUE!</v>
      </c>
      <c r="S20" s="2" t="e">
        <f t="shared" si="5"/>
        <v>#VALUE!</v>
      </c>
      <c r="T20" s="2" t="e">
        <f t="shared" si="6"/>
        <v>#VALUE!</v>
      </c>
      <c r="U20" s="2" t="e">
        <f>IF('Маяк 1'!$W20=0,"",W20-W19)</f>
        <v>#VALUE!</v>
      </c>
      <c r="V20" s="2" t="e">
        <f>IF('Маяк 1'!$X20=0,"",X20-X19)</f>
        <v>#VALUE!</v>
      </c>
      <c r="W20" s="2" t="e">
        <f t="shared" si="7"/>
        <v>#VALUE!</v>
      </c>
      <c r="X20" s="2" t="e">
        <f t="shared" si="8"/>
        <v>#VALUE!</v>
      </c>
      <c r="Y20" s="11">
        <f aca="true" t="shared" si="9" ref="Y20:Y25">_xlfn.IFERROR((_xlfn.AVERAGEIF(AC20:AF20,"&lt;&gt;0")),"")</f>
      </c>
      <c r="Z20" s="12">
        <f aca="true" t="shared" si="10" ref="Z20:Z25">_xlfn.IFERROR((_xlfn.AVERAGEIF(AG20:AJ20,"&lt;&gt;0")),"")</f>
      </c>
      <c r="AA20" s="7">
        <f t="shared" si="4"/>
      </c>
      <c r="AB20" s="2">
        <f>_xlfn.IFERROR(IF(SUM(I20,M20,Q20,U20)=0,0,AVERAGE('Маяк 1'!$I20,'Маяк 1'!$M20,'Маяк 1'!$Q20,'Маяк 1'!$U20)+AB19),"")</f>
      </c>
      <c r="AC20" s="2">
        <f>_xlfn.IFERROR(ABS('Маяк 1'!$I20),"")</f>
      </c>
      <c r="AD20" s="2">
        <f>_xlfn.IFERROR(ABS('Маяк 1'!$M20),"")</f>
      </c>
      <c r="AE20" s="2">
        <f>_xlfn.IFERROR(ABS('Маяк 1'!$Q20),"")</f>
      </c>
      <c r="AF20" s="2">
        <f>_xlfn.IFERROR(ABS('Маяк 1'!$U20),"")</f>
      </c>
      <c r="AG20" s="2">
        <f>_xlfn.IFERROR(ABS('Маяк 1'!$J20),"")</f>
      </c>
      <c r="AH20" s="2">
        <f>_xlfn.IFERROR(ABS('Маяк 1'!$N20),"")</f>
      </c>
      <c r="AI20" s="2">
        <f>_xlfn.IFERROR(ABS('Маяк 1'!$R20),"")</f>
      </c>
      <c r="AJ20" s="2">
        <f>_xlfn.IFERROR(ABS('Маяк 1'!$V20),"")</f>
      </c>
    </row>
    <row r="21" spans="1:36" ht="15">
      <c r="A21">
        <v>6</v>
      </c>
      <c r="B21" s="41"/>
      <c r="C21" s="16" t="s">
        <v>30</v>
      </c>
      <c r="D21" s="16" t="s">
        <v>30</v>
      </c>
      <c r="E21" s="16" t="s">
        <v>30</v>
      </c>
      <c r="F21" s="16" t="s">
        <v>30</v>
      </c>
      <c r="G21" s="16" t="s">
        <v>30</v>
      </c>
      <c r="H21" s="37" t="s">
        <v>30</v>
      </c>
      <c r="I21" s="2" t="e">
        <f>IF('Маяк 1'!$K21=0,"",K21-K20)</f>
        <v>#VALUE!</v>
      </c>
      <c r="J21" s="2" t="e">
        <f>IF('Маяк 1'!$L21=0,"",L21-L20)</f>
        <v>#VALUE!</v>
      </c>
      <c r="K21" s="2">
        <f t="shared" si="0"/>
      </c>
      <c r="L21" s="2">
        <f t="shared" si="1"/>
      </c>
      <c r="M21" s="2" t="e">
        <f>IF('Маяк 1'!$O21=0,"",O21-O20)</f>
        <v>#VALUE!</v>
      </c>
      <c r="N21" s="2" t="e">
        <f>IF('Маяк 1'!$P21=0,"",P21-P20)</f>
        <v>#VALUE!</v>
      </c>
      <c r="O21" s="2" t="e">
        <f t="shared" si="2"/>
        <v>#VALUE!</v>
      </c>
      <c r="P21" s="2" t="e">
        <f t="shared" si="3"/>
        <v>#VALUE!</v>
      </c>
      <c r="Q21" s="2" t="e">
        <f>IF('Маяк 1'!$S21=0,"",S21-S20)</f>
        <v>#VALUE!</v>
      </c>
      <c r="R21" s="2" t="e">
        <f>IF('Маяк 1'!$T21=0,"",T21-T20)</f>
        <v>#VALUE!</v>
      </c>
      <c r="S21" s="2" t="e">
        <f t="shared" si="5"/>
        <v>#VALUE!</v>
      </c>
      <c r="T21" s="2" t="e">
        <f t="shared" si="6"/>
        <v>#VALUE!</v>
      </c>
      <c r="U21" s="2" t="e">
        <f>IF('Маяк 1'!$W21=0,"",W21-W20)</f>
        <v>#VALUE!</v>
      </c>
      <c r="V21" s="2" t="e">
        <f>IF('Маяк 1'!$X21=0,"",X21-X20)</f>
        <v>#VALUE!</v>
      </c>
      <c r="W21" s="2" t="e">
        <f t="shared" si="7"/>
        <v>#VALUE!</v>
      </c>
      <c r="X21" s="2" t="e">
        <f t="shared" si="8"/>
        <v>#VALUE!</v>
      </c>
      <c r="Y21" s="11">
        <f t="shared" si="9"/>
      </c>
      <c r="Z21" s="12">
        <f t="shared" si="10"/>
      </c>
      <c r="AA21" s="7">
        <f t="shared" si="4"/>
      </c>
      <c r="AB21" s="2">
        <f>_xlfn.IFERROR(IF(SUM(I21,M21,Q21,U21)=0,0,AVERAGE('Маяк 1'!$I21,'Маяк 1'!$M21,'Маяк 1'!$Q21,'Маяк 1'!$U21)+AB20),"")</f>
      </c>
      <c r="AC21" s="2">
        <f>_xlfn.IFERROR(ABS('Маяк 1'!$I21),"")</f>
      </c>
      <c r="AD21" s="2">
        <f>_xlfn.IFERROR(ABS('Маяк 1'!$M21),"")</f>
      </c>
      <c r="AE21" s="2">
        <f>_xlfn.IFERROR(ABS('Маяк 1'!$Q21),"")</f>
      </c>
      <c r="AF21" s="2">
        <f>_xlfn.IFERROR(ABS('Маяк 1'!$U21),"")</f>
      </c>
      <c r="AG21" s="2">
        <f>_xlfn.IFERROR(ABS('Маяк 1'!$J21),"")</f>
      </c>
      <c r="AH21" s="2">
        <f>_xlfn.IFERROR(ABS('Маяк 1'!$N21),"")</f>
      </c>
      <c r="AI21" s="2">
        <f>_xlfn.IFERROR(ABS('Маяк 1'!$R21),"")</f>
      </c>
      <c r="AJ21" s="2">
        <f>_xlfn.IFERROR(ABS('Маяк 1'!$V21),"")</f>
      </c>
    </row>
    <row r="22" spans="1:36" ht="15">
      <c r="A22">
        <v>7</v>
      </c>
      <c r="B22" s="41"/>
      <c r="C22" s="16" t="s">
        <v>30</v>
      </c>
      <c r="D22" s="16" t="s">
        <v>30</v>
      </c>
      <c r="E22" s="16" t="s">
        <v>30</v>
      </c>
      <c r="F22" s="16" t="s">
        <v>30</v>
      </c>
      <c r="G22" s="16" t="s">
        <v>30</v>
      </c>
      <c r="H22" s="37" t="s">
        <v>30</v>
      </c>
      <c r="I22" s="2" t="e">
        <f>IF('Маяк 1'!$K22=0,"",K22-K21)</f>
        <v>#VALUE!</v>
      </c>
      <c r="J22" s="2" t="e">
        <f>IF('Маяк 1'!$L22=0,"",L22-L21)</f>
        <v>#VALUE!</v>
      </c>
      <c r="K22" s="2">
        <f t="shared" si="0"/>
      </c>
      <c r="L22" s="2">
        <f t="shared" si="1"/>
      </c>
      <c r="M22" s="2" t="e">
        <f>IF('Маяк 1'!$O22=0,"",O22-O21)</f>
        <v>#VALUE!</v>
      </c>
      <c r="N22" s="2" t="e">
        <f>IF('Маяк 1'!$P22=0,"",P22-P21)</f>
        <v>#VALUE!</v>
      </c>
      <c r="O22" s="2" t="e">
        <f t="shared" si="2"/>
        <v>#VALUE!</v>
      </c>
      <c r="P22" s="2" t="e">
        <f t="shared" si="3"/>
        <v>#VALUE!</v>
      </c>
      <c r="Q22" s="2" t="e">
        <f>IF('Маяк 1'!$S22=0,"",S22-S21)</f>
        <v>#VALUE!</v>
      </c>
      <c r="R22" s="2" t="e">
        <f>IF('Маяк 1'!$T22=0,"",T22-T21)</f>
        <v>#VALUE!</v>
      </c>
      <c r="S22" s="2" t="e">
        <f t="shared" si="5"/>
        <v>#VALUE!</v>
      </c>
      <c r="T22" s="2" t="e">
        <f t="shared" si="6"/>
        <v>#VALUE!</v>
      </c>
      <c r="U22" s="2" t="e">
        <f>IF('Маяк 1'!$W22=0,"",W22-W21)</f>
        <v>#VALUE!</v>
      </c>
      <c r="V22" s="2" t="e">
        <f>IF('Маяк 1'!$X22=0,"",X22-X21)</f>
        <v>#VALUE!</v>
      </c>
      <c r="W22" s="2" t="e">
        <f t="shared" si="7"/>
        <v>#VALUE!</v>
      </c>
      <c r="X22" s="2" t="e">
        <f t="shared" si="8"/>
        <v>#VALUE!</v>
      </c>
      <c r="Y22" s="11">
        <f t="shared" si="9"/>
      </c>
      <c r="Z22" s="12">
        <f t="shared" si="10"/>
      </c>
      <c r="AA22" s="7">
        <f t="shared" si="4"/>
      </c>
      <c r="AB22" s="2">
        <f>_xlfn.IFERROR(IF(SUM(I22,M22,Q22,U22)=0,0,AVERAGE('Маяк 1'!$I22,'Маяк 1'!$M22,'Маяк 1'!$Q22,'Маяк 1'!$U22)+AB21),"")</f>
      </c>
      <c r="AC22" s="2">
        <f>_xlfn.IFERROR(ABS('Маяк 1'!$I22),"")</f>
      </c>
      <c r="AD22" s="2">
        <f>_xlfn.IFERROR(ABS('Маяк 1'!$M22),"")</f>
      </c>
      <c r="AE22" s="2">
        <f>_xlfn.IFERROR(ABS('Маяк 1'!$Q22),"")</f>
      </c>
      <c r="AF22" s="2">
        <f>_xlfn.IFERROR(ABS('Маяк 1'!$U22),"")</f>
      </c>
      <c r="AG22" s="2">
        <f>_xlfn.IFERROR(ABS('Маяк 1'!$J22),"")</f>
      </c>
      <c r="AH22" s="2">
        <f>_xlfn.IFERROR(ABS('Маяк 1'!$N22),"")</f>
      </c>
      <c r="AI22" s="2">
        <f>_xlfn.IFERROR(ABS('Маяк 1'!$R22),"")</f>
      </c>
      <c r="AJ22" s="2">
        <f>_xlfn.IFERROR(ABS('Маяк 1'!$V22),"")</f>
      </c>
    </row>
    <row r="23" spans="1:36" ht="15">
      <c r="A23">
        <v>8</v>
      </c>
      <c r="B23" s="41"/>
      <c r="C23" s="16" t="s">
        <v>30</v>
      </c>
      <c r="D23" s="16" t="s">
        <v>30</v>
      </c>
      <c r="E23" s="16" t="s">
        <v>30</v>
      </c>
      <c r="F23" s="16" t="s">
        <v>30</v>
      </c>
      <c r="G23" s="16" t="s">
        <v>30</v>
      </c>
      <c r="H23" s="37" t="s">
        <v>30</v>
      </c>
      <c r="I23" s="2" t="e">
        <f>IF('Маяк 1'!$K23=0,"",K23-K22)</f>
        <v>#VALUE!</v>
      </c>
      <c r="J23" s="2" t="e">
        <f>IF('Маяк 1'!$L23=0,"",L23-L22)</f>
        <v>#VALUE!</v>
      </c>
      <c r="K23" s="2">
        <f t="shared" si="0"/>
      </c>
      <c r="L23" s="2">
        <f t="shared" si="1"/>
      </c>
      <c r="M23" s="2" t="e">
        <f>IF('Маяк 1'!$O23=0,"",O23-O22)</f>
        <v>#VALUE!</v>
      </c>
      <c r="N23" s="2" t="e">
        <f>IF('Маяк 1'!$P23=0,"",P23-P22)</f>
        <v>#VALUE!</v>
      </c>
      <c r="O23" s="2" t="e">
        <f t="shared" si="2"/>
        <v>#VALUE!</v>
      </c>
      <c r="P23" s="2" t="e">
        <f t="shared" si="3"/>
        <v>#VALUE!</v>
      </c>
      <c r="Q23" s="2" t="e">
        <f>IF('Маяк 1'!$S23=0,"",S23-S22)</f>
        <v>#VALUE!</v>
      </c>
      <c r="R23" s="2" t="e">
        <f>IF('Маяк 1'!$T23=0,"",T23-T22)</f>
        <v>#VALUE!</v>
      </c>
      <c r="S23" s="2" t="e">
        <f t="shared" si="5"/>
        <v>#VALUE!</v>
      </c>
      <c r="T23" s="2" t="e">
        <f t="shared" si="6"/>
        <v>#VALUE!</v>
      </c>
      <c r="U23" s="2" t="e">
        <f>IF('Маяк 1'!$W23=0,"",W23-W22)</f>
        <v>#VALUE!</v>
      </c>
      <c r="V23" s="2" t="e">
        <f>IF('Маяк 1'!$X23=0,"",X23-X22)</f>
        <v>#VALUE!</v>
      </c>
      <c r="W23" s="2" t="e">
        <f t="shared" si="7"/>
        <v>#VALUE!</v>
      </c>
      <c r="X23" s="2" t="e">
        <f t="shared" si="8"/>
        <v>#VALUE!</v>
      </c>
      <c r="Y23" s="11">
        <f t="shared" si="9"/>
      </c>
      <c r="Z23" s="12">
        <f t="shared" si="10"/>
      </c>
      <c r="AA23" s="7">
        <f t="shared" si="4"/>
      </c>
      <c r="AB23" s="2">
        <f>_xlfn.IFERROR(IF(SUM(I23,M23,Q23,U23)=0,0,AVERAGE('Маяк 1'!$I23,'Маяк 1'!$M23,'Маяк 1'!$Q23,'Маяк 1'!$U23)+AB22),"")</f>
      </c>
      <c r="AC23" s="2">
        <f>_xlfn.IFERROR(ABS('Маяк 1'!$I23),"")</f>
      </c>
      <c r="AD23" s="2">
        <f>_xlfn.IFERROR(ABS('Маяк 1'!$M23),"")</f>
      </c>
      <c r="AE23" s="2">
        <f>_xlfn.IFERROR(ABS('Маяк 1'!$Q23),"")</f>
      </c>
      <c r="AF23" s="2">
        <f>_xlfn.IFERROR(ABS('Маяк 1'!$U23),"")</f>
      </c>
      <c r="AG23" s="2">
        <f>_xlfn.IFERROR(ABS('Маяк 1'!$J23),"")</f>
      </c>
      <c r="AH23" s="2">
        <f>_xlfn.IFERROR(ABS('Маяк 1'!$N23),"")</f>
      </c>
      <c r="AI23" s="2">
        <f>_xlfn.IFERROR(ABS('Маяк 1'!$R23),"")</f>
      </c>
      <c r="AJ23" s="2">
        <f>_xlfn.IFERROR(ABS('Маяк 1'!$V23),"")</f>
      </c>
    </row>
    <row r="24" spans="1:36" ht="15">
      <c r="A24">
        <v>9</v>
      </c>
      <c r="B24" s="41"/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37" t="s">
        <v>30</v>
      </c>
      <c r="I24" s="2" t="e">
        <f>IF('Маяк 1'!$K24=0,"",K24-K23)</f>
        <v>#VALUE!</v>
      </c>
      <c r="J24" s="2" t="e">
        <f>IF('Маяк 1'!$L24=0,"",L24-L23)</f>
        <v>#VALUE!</v>
      </c>
      <c r="K24" s="2">
        <f t="shared" si="0"/>
      </c>
      <c r="L24" s="2">
        <f t="shared" si="1"/>
      </c>
      <c r="M24" s="2" t="e">
        <f>IF('Маяк 1'!$O24=0,"",O24-O23)</f>
        <v>#VALUE!</v>
      </c>
      <c r="N24" s="2" t="e">
        <f>IF('Маяк 1'!$P24=0,"",P24-P23)</f>
        <v>#VALUE!</v>
      </c>
      <c r="O24" s="2" t="e">
        <f t="shared" si="2"/>
        <v>#VALUE!</v>
      </c>
      <c r="P24" s="2" t="e">
        <f t="shared" si="3"/>
        <v>#VALUE!</v>
      </c>
      <c r="Q24" s="2" t="e">
        <f>IF('Маяк 1'!$S24=0,"",S24-S23)</f>
        <v>#VALUE!</v>
      </c>
      <c r="R24" s="2" t="e">
        <f>IF('Маяк 1'!$T24=0,"",T24-T23)</f>
        <v>#VALUE!</v>
      </c>
      <c r="S24" s="2" t="e">
        <f t="shared" si="5"/>
        <v>#VALUE!</v>
      </c>
      <c r="T24" s="2" t="e">
        <f t="shared" si="6"/>
        <v>#VALUE!</v>
      </c>
      <c r="U24" s="2" t="e">
        <f>IF('Маяк 1'!$W24=0,"",W24-W23)</f>
        <v>#VALUE!</v>
      </c>
      <c r="V24" s="2" t="e">
        <f>IF('Маяк 1'!$X24=0,"",X24-X23)</f>
        <v>#VALUE!</v>
      </c>
      <c r="W24" s="2" t="e">
        <f t="shared" si="7"/>
        <v>#VALUE!</v>
      </c>
      <c r="X24" s="2" t="e">
        <f t="shared" si="8"/>
        <v>#VALUE!</v>
      </c>
      <c r="Y24" s="11">
        <f t="shared" si="9"/>
      </c>
      <c r="Z24" s="12">
        <f t="shared" si="10"/>
      </c>
      <c r="AA24" s="7">
        <f t="shared" si="4"/>
      </c>
      <c r="AB24" s="2">
        <f>_xlfn.IFERROR(IF(SUM(I24,M24,Q24,U24)=0,0,AVERAGE('Маяк 1'!$I24,'Маяк 1'!$M24,'Маяк 1'!$Q24,'Маяк 1'!$U24)+AB23),"")</f>
      </c>
      <c r="AC24" s="2">
        <f>_xlfn.IFERROR(ABS('Маяк 1'!$I24),"")</f>
      </c>
      <c r="AD24" s="2">
        <f>_xlfn.IFERROR(ABS('Маяк 1'!$M24),"")</f>
      </c>
      <c r="AE24" s="2">
        <f>_xlfn.IFERROR(ABS('Маяк 1'!$Q24),"")</f>
      </c>
      <c r="AF24" s="2">
        <f>_xlfn.IFERROR(ABS('Маяк 1'!$U24),"")</f>
      </c>
      <c r="AG24" s="2">
        <f>_xlfn.IFERROR(ABS('Маяк 1'!$J24),"")</f>
      </c>
      <c r="AH24" s="2">
        <f>_xlfn.IFERROR(ABS('Маяк 1'!$N24),"")</f>
      </c>
      <c r="AI24" s="2">
        <f>_xlfn.IFERROR(ABS('Маяк 1'!$R24),"")</f>
      </c>
      <c r="AJ24" s="2">
        <f>_xlfn.IFERROR(ABS('Маяк 1'!$V24),"")</f>
      </c>
    </row>
    <row r="25" spans="1:36" ht="15.75" thickBot="1">
      <c r="A25">
        <v>10</v>
      </c>
      <c r="B25" s="42"/>
      <c r="C25" s="38" t="s">
        <v>30</v>
      </c>
      <c r="D25" s="38" t="s">
        <v>30</v>
      </c>
      <c r="E25" s="38" t="s">
        <v>30</v>
      </c>
      <c r="F25" s="38" t="s">
        <v>30</v>
      </c>
      <c r="G25" s="38" t="s">
        <v>30</v>
      </c>
      <c r="H25" s="39" t="s">
        <v>30</v>
      </c>
      <c r="I25" s="2" t="e">
        <f>IF('Маяк 1'!$K25=0,"",K25-K24)</f>
        <v>#VALUE!</v>
      </c>
      <c r="J25" s="2" t="e">
        <f>IF('Маяк 1'!$L25=0,"",L25-L24)</f>
        <v>#VALUE!</v>
      </c>
      <c r="K25" s="2">
        <f t="shared" si="0"/>
      </c>
      <c r="L25" s="2">
        <f t="shared" si="1"/>
      </c>
      <c r="M25" s="2" t="e">
        <f>IF('Маяк 1'!$O25=0,"",O25-O24)</f>
        <v>#VALUE!</v>
      </c>
      <c r="N25" s="2" t="e">
        <f>IF('Маяк 1'!$P25=0,"",P25-P24)</f>
        <v>#VALUE!</v>
      </c>
      <c r="O25" s="2" t="e">
        <f t="shared" si="2"/>
        <v>#VALUE!</v>
      </c>
      <c r="P25" s="2" t="e">
        <f t="shared" si="3"/>
        <v>#VALUE!</v>
      </c>
      <c r="Q25" s="2" t="e">
        <f>IF('Маяк 1'!$S25=0,"",S25-S24)</f>
        <v>#VALUE!</v>
      </c>
      <c r="R25" s="2" t="e">
        <f>IF('Маяк 1'!$T25=0,"",T25-T24)</f>
        <v>#VALUE!</v>
      </c>
      <c r="S25" s="2" t="e">
        <f t="shared" si="5"/>
        <v>#VALUE!</v>
      </c>
      <c r="T25" s="2" t="e">
        <f t="shared" si="6"/>
        <v>#VALUE!</v>
      </c>
      <c r="U25" s="2" t="e">
        <f>IF('Маяк 1'!$W25=0,"",W25-W24)</f>
        <v>#VALUE!</v>
      </c>
      <c r="V25" s="2" t="e">
        <f>IF('Маяк 1'!$X25=0,"",X25-X24)</f>
        <v>#VALUE!</v>
      </c>
      <c r="W25" s="2" t="e">
        <f t="shared" si="7"/>
        <v>#VALUE!</v>
      </c>
      <c r="X25" s="2" t="e">
        <f t="shared" si="8"/>
        <v>#VALUE!</v>
      </c>
      <c r="Y25" s="13">
        <f t="shared" si="9"/>
      </c>
      <c r="Z25" s="14">
        <f t="shared" si="10"/>
      </c>
      <c r="AA25" s="8">
        <f t="shared" si="4"/>
      </c>
      <c r="AB25" s="2">
        <f>_xlfn.IFERROR(IF(SUM(I25,M25,Q25,U25)=0,0,AVERAGE('Маяк 1'!$I25,'Маяк 1'!$M25,'Маяк 1'!$Q25,'Маяк 1'!$U25)+AB24),"")</f>
      </c>
      <c r="AC25" s="2">
        <f>_xlfn.IFERROR(ABS('Маяк 1'!$I25),"")</f>
      </c>
      <c r="AD25" s="2">
        <f>_xlfn.IFERROR(ABS('Маяк 1'!$M25),"")</f>
      </c>
      <c r="AE25" s="2">
        <f>_xlfn.IFERROR(ABS('Маяк 1'!$Q25),"")</f>
      </c>
      <c r="AF25" s="2">
        <f>_xlfn.IFERROR(ABS('Маяк 1'!$U25),"")</f>
      </c>
      <c r="AG25" s="2">
        <f>_xlfn.IFERROR(ABS('Маяк 1'!$J25),"")</f>
      </c>
      <c r="AH25" s="2">
        <f>_xlfn.IFERROR(ABS('Маяк 1'!$N25),"")</f>
      </c>
      <c r="AI25" s="2">
        <f>_xlfn.IFERROR(ABS('Маяк 1'!$R25),"")</f>
      </c>
      <c r="AJ25" s="2">
        <f>_xlfn.IFERROR(ABS('Маяк 1'!$V25),"")</f>
      </c>
    </row>
    <row r="26" spans="3:26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">
      <c r="A27" t="s">
        <v>41</v>
      </c>
    </row>
    <row r="28" ht="15">
      <c r="A28" t="s">
        <v>42</v>
      </c>
    </row>
    <row r="29" ht="15">
      <c r="A29" t="s">
        <v>40</v>
      </c>
    </row>
    <row r="30" ht="15">
      <c r="A30" t="s">
        <v>43</v>
      </c>
    </row>
    <row r="31" ht="15">
      <c r="A31" t="s">
        <v>44</v>
      </c>
    </row>
  </sheetData>
  <sheetProtection/>
  <mergeCells count="10">
    <mergeCell ref="A13:A14"/>
    <mergeCell ref="C13:H14"/>
    <mergeCell ref="I13:X13"/>
    <mergeCell ref="Y13:Z14"/>
    <mergeCell ref="AA13:AA14"/>
    <mergeCell ref="AB13:AB14"/>
    <mergeCell ref="I14:L14"/>
    <mergeCell ref="M14:P14"/>
    <mergeCell ref="Q14:T14"/>
    <mergeCell ref="U14:X14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9">
      <pane xSplit="1" topLeftCell="B1" activePane="topRight" state="frozen"/>
      <selection pane="topLeft" activeCell="A2" sqref="A2"/>
      <selection pane="topRight" activeCell="B16" sqref="B16:H25"/>
    </sheetView>
  </sheetViews>
  <sheetFormatPr defaultColWidth="9.140625" defaultRowHeight="15"/>
  <cols>
    <col min="1" max="1" width="42.421875" style="0" customWidth="1"/>
    <col min="2" max="2" width="11.8515625" style="0" customWidth="1"/>
    <col min="3" max="8" width="6.7109375" style="0" customWidth="1"/>
    <col min="9" max="24" width="6.7109375" style="0" hidden="1" customWidth="1"/>
    <col min="25" max="25" width="7.7109375" style="0" customWidth="1"/>
    <col min="26" max="26" width="8.28125" style="0" customWidth="1"/>
    <col min="27" max="27" width="14.421875" style="0" customWidth="1"/>
    <col min="28" max="28" width="18.57421875" style="0" customWidth="1"/>
    <col min="29" max="36" width="0" style="0" hidden="1" customWidth="1"/>
  </cols>
  <sheetData>
    <row r="1" ht="15">
      <c r="C1" s="19" t="s">
        <v>1</v>
      </c>
    </row>
    <row r="13" spans="1:28" ht="15" customHeight="1">
      <c r="A13" s="20"/>
      <c r="B13" s="17"/>
      <c r="C13" s="22" t="s">
        <v>32</v>
      </c>
      <c r="D13" s="23"/>
      <c r="E13" s="23"/>
      <c r="F13" s="23"/>
      <c r="G13" s="23"/>
      <c r="H13" s="24"/>
      <c r="I13" s="28" t="s">
        <v>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2" t="s">
        <v>33</v>
      </c>
      <c r="Z13" s="24"/>
      <c r="AA13" s="30" t="s">
        <v>29</v>
      </c>
      <c r="AB13" s="30" t="s">
        <v>34</v>
      </c>
    </row>
    <row r="14" spans="1:28" s="5" customFormat="1" ht="43.5" customHeight="1">
      <c r="A14" s="21"/>
      <c r="B14" s="18"/>
      <c r="C14" s="25"/>
      <c r="D14" s="26"/>
      <c r="E14" s="26"/>
      <c r="F14" s="26"/>
      <c r="G14" s="26"/>
      <c r="H14" s="27"/>
      <c r="I14" s="32" t="s">
        <v>20</v>
      </c>
      <c r="J14" s="32"/>
      <c r="K14" s="32"/>
      <c r="L14" s="32"/>
      <c r="M14" s="32" t="s">
        <v>21</v>
      </c>
      <c r="N14" s="32"/>
      <c r="O14" s="32"/>
      <c r="P14" s="32"/>
      <c r="Q14" s="32" t="s">
        <v>22</v>
      </c>
      <c r="R14" s="32"/>
      <c r="S14" s="32"/>
      <c r="T14" s="32"/>
      <c r="U14" s="32" t="s">
        <v>23</v>
      </c>
      <c r="V14" s="32"/>
      <c r="W14" s="32"/>
      <c r="X14" s="33"/>
      <c r="Y14" s="25"/>
      <c r="Z14" s="27"/>
      <c r="AA14" s="31"/>
      <c r="AB14" s="31"/>
    </row>
    <row r="15" spans="1:28" s="3" customFormat="1" ht="30" customHeight="1" thickBot="1">
      <c r="A15" s="3" t="s">
        <v>0</v>
      </c>
      <c r="B15" s="3" t="s">
        <v>39</v>
      </c>
      <c r="C15" s="4" t="s">
        <v>2</v>
      </c>
      <c r="D15" s="4" t="s">
        <v>19</v>
      </c>
      <c r="E15" s="4" t="s">
        <v>18</v>
      </c>
      <c r="F15" s="4" t="s">
        <v>17</v>
      </c>
      <c r="G15" s="4" t="s">
        <v>3</v>
      </c>
      <c r="H15" s="4" t="s">
        <v>4</v>
      </c>
      <c r="I15" s="4" t="s">
        <v>27</v>
      </c>
      <c r="J15" s="4" t="s">
        <v>28</v>
      </c>
      <c r="K15" s="4" t="s">
        <v>9</v>
      </c>
      <c r="L15" s="4" t="s">
        <v>10</v>
      </c>
      <c r="M15" s="4" t="s">
        <v>24</v>
      </c>
      <c r="N15" s="4" t="s">
        <v>37</v>
      </c>
      <c r="O15" s="4" t="s">
        <v>11</v>
      </c>
      <c r="P15" s="4" t="s">
        <v>12</v>
      </c>
      <c r="Q15" s="4" t="s">
        <v>36</v>
      </c>
      <c r="R15" s="4" t="s">
        <v>25</v>
      </c>
      <c r="S15" s="4" t="s">
        <v>13</v>
      </c>
      <c r="T15" s="4" t="s">
        <v>14</v>
      </c>
      <c r="U15" s="4" t="s">
        <v>26</v>
      </c>
      <c r="V15" s="4" t="s">
        <v>38</v>
      </c>
      <c r="W15" s="4" t="s">
        <v>15</v>
      </c>
      <c r="X15" s="4" t="s">
        <v>16</v>
      </c>
      <c r="Y15" s="9" t="s">
        <v>6</v>
      </c>
      <c r="Z15" s="10" t="s">
        <v>7</v>
      </c>
      <c r="AA15" s="6" t="s">
        <v>31</v>
      </c>
      <c r="AB15" s="4" t="s">
        <v>35</v>
      </c>
    </row>
    <row r="16" spans="1:28" ht="15">
      <c r="A16" s="1" t="s">
        <v>5</v>
      </c>
      <c r="B16" s="40"/>
      <c r="C16" s="43" t="s">
        <v>30</v>
      </c>
      <c r="D16" s="43" t="s">
        <v>30</v>
      </c>
      <c r="E16" s="43" t="s">
        <v>30</v>
      </c>
      <c r="F16" s="43" t="s">
        <v>30</v>
      </c>
      <c r="G16" s="43" t="s">
        <v>30</v>
      </c>
      <c r="H16" s="44" t="s">
        <v>30</v>
      </c>
      <c r="I16" s="2"/>
      <c r="J16" s="2"/>
      <c r="K16" s="2">
        <f aca="true" t="shared" si="0" ref="K16:K25">IF(OR(E16=0,D16=0,H16=0),0,IF(AND(ISNUMBER(E16),ISNUMBER(D16),ISNUMBER(H16)),SQRT(D16^2-((D16^2-E16^2+H16^2)/(2*H16))^2),""))</f>
      </c>
      <c r="L16" s="2">
        <f aca="true" t="shared" si="1" ref="L16:L25">IF(OR(E16=0,D16=0,H16=0),0,IF(AND(ISNUMBER(E16),ISNUMBER(D16),ISNUMBER(H16)),(D16^2-E16^2+H16^2)/(2*H16),""))</f>
      </c>
      <c r="M16" s="2"/>
      <c r="N16" s="2"/>
      <c r="O16" s="2" t="e">
        <f aca="true" t="shared" si="2" ref="O16:O25">IF(OR(F16=0,G16=0,H16=0),0,SQRT(F16^2-((F16^2-G16^2+H16^2)/(2*H16))^2))</f>
        <v>#VALUE!</v>
      </c>
      <c r="P16" s="2" t="e">
        <f aca="true" t="shared" si="3" ref="P16:P25">IF(OR(G16=0,F16=0,H16=0),0,(F16^2-G16^2+H16^2)/(2*H16))</f>
        <v>#VALUE!</v>
      </c>
      <c r="Q16" s="2"/>
      <c r="R16" s="2"/>
      <c r="S16" s="2" t="e">
        <f>IF(OR(F16=0,D16=0,C16=0),0,SQRT(F16^2-((F16^2-D16^2+C16^2)/(2*C16))^2))</f>
        <v>#VALUE!</v>
      </c>
      <c r="T16" s="2" t="e">
        <f>IF(OR(F16=0,D16=0,C16=0),0,(F16^2-D16^2+C16^2)/(2*C16))</f>
        <v>#VALUE!</v>
      </c>
      <c r="U16" s="2"/>
      <c r="V16" s="2"/>
      <c r="W16" s="2" t="e">
        <f>IF(OR(E16=0,C16=0,G16=0),0,SQRT(G16^2-((G16^2-E16^2+C16^2)/(2*C16))^2))</f>
        <v>#VALUE!</v>
      </c>
      <c r="X16" s="2" t="e">
        <f>IF(OR(E16=0,C16=0,G16=0),0,(G16^2-E16^2+C16^2)/(2*C16))</f>
        <v>#VALUE!</v>
      </c>
      <c r="Y16" s="11"/>
      <c r="Z16" s="12"/>
      <c r="AA16" s="7"/>
      <c r="AB16" s="2"/>
    </row>
    <row r="17" spans="1:36" ht="15">
      <c r="A17">
        <v>2</v>
      </c>
      <c r="B17" s="41"/>
      <c r="C17" s="16" t="s">
        <v>30</v>
      </c>
      <c r="D17" s="16" t="s">
        <v>30</v>
      </c>
      <c r="E17" s="16" t="s">
        <v>30</v>
      </c>
      <c r="F17" s="16" t="s">
        <v>30</v>
      </c>
      <c r="G17" s="16" t="s">
        <v>30</v>
      </c>
      <c r="H17" s="37" t="s">
        <v>30</v>
      </c>
      <c r="I17" s="2" t="e">
        <f>IF('Маяк 2'!$K17=0,"",K17-K16)</f>
        <v>#VALUE!</v>
      </c>
      <c r="J17" s="2" t="e">
        <f>IF('Маяк 2'!$L17=0,"",L17-L16)</f>
        <v>#VALUE!</v>
      </c>
      <c r="K17" s="2">
        <f t="shared" si="0"/>
      </c>
      <c r="L17" s="2">
        <f t="shared" si="1"/>
      </c>
      <c r="M17" s="2" t="e">
        <f>IF('Маяк 2'!$O17=0,"",O17-O16)</f>
        <v>#VALUE!</v>
      </c>
      <c r="N17" s="2" t="e">
        <f>IF('Маяк 2'!$P17=0,"",P17-P16)</f>
        <v>#VALUE!</v>
      </c>
      <c r="O17" s="2" t="e">
        <f t="shared" si="2"/>
        <v>#VALUE!</v>
      </c>
      <c r="P17" s="2" t="e">
        <f t="shared" si="3"/>
        <v>#VALUE!</v>
      </c>
      <c r="Q17" s="2" t="e">
        <f>IF('Маяк 2'!$S17=0,"",S17-S16)</f>
        <v>#VALUE!</v>
      </c>
      <c r="R17" s="2" t="e">
        <f>IF('Маяк 2'!$T17=0,"",T17-T16)</f>
        <v>#VALUE!</v>
      </c>
      <c r="S17" s="2" t="e">
        <f>IF(OR(F17=0,D17=0,C17=0),0,SQRT(F17^2-((F17^2-D17^2+C17^2)/(2*C17))^2))</f>
        <v>#VALUE!</v>
      </c>
      <c r="T17" s="2" t="e">
        <f>IF(OR(F17=0,D17=0,C17=0),0,(F17^2-D17^2+C17^2)/(2*C17))</f>
        <v>#VALUE!</v>
      </c>
      <c r="U17" s="2" t="e">
        <f>IF('Маяк 2'!$W17=0,"",W17-W16)</f>
        <v>#VALUE!</v>
      </c>
      <c r="V17" s="2" t="e">
        <f>IF('Маяк 2'!$X17=0,"",X17-X16)</f>
        <v>#VALUE!</v>
      </c>
      <c r="W17" s="2" t="e">
        <f>IF(OR(E17=0,C17=0,G17=0),0,SQRT(G17^2-((G17^2-E17^2+C17^2)/(2*C17))^2))</f>
        <v>#VALUE!</v>
      </c>
      <c r="X17" s="2" t="e">
        <f>IF(OR(E17=0,C17=0,G17=0),0,(G17^2-E17^2+C17^2)/(2*C17))</f>
        <v>#VALUE!</v>
      </c>
      <c r="Y17" s="11">
        <f>_xlfn.IFERROR((_xlfn.AVERAGEIF(AC17:AF17,"&lt;&gt;0")),"")</f>
      </c>
      <c r="Z17" s="12">
        <f>_xlfn.IFERROR((_xlfn.AVERAGEIF(AG17:AJ17,"&lt;&gt;0")),"")</f>
      </c>
      <c r="AA17" s="7">
        <f aca="true" t="shared" si="4" ref="AA17:AA25">_xlfn.IFERROR(IF(SUM(I17,M17,Q17,U17)&gt;0,"раскрытие",IF(SUM(I17,M17,Q17,U17)&lt;0,"закрытие",IF(SUM(I17,M17,Q17,U17)=0,"стабильно",""))),"")</f>
      </c>
      <c r="AB17" s="2">
        <f>_xlfn.IFERROR(IF(SUM(I17,M17,Q17,U17)=0,0,AVERAGE('Маяк 2'!$I17,'Маяк 2'!$M17,'Маяк 2'!$Q17,'Маяк 2'!$U17)+AB16),"")</f>
      </c>
      <c r="AC17" s="2">
        <f>_xlfn.IFERROR(ABS('Маяк 2'!$I17),"")</f>
      </c>
      <c r="AD17" s="2">
        <f>_xlfn.IFERROR(ABS('Маяк 2'!$M17),"")</f>
      </c>
      <c r="AE17" s="2">
        <f>_xlfn.IFERROR(ABS('Маяк 2'!$Q17),"")</f>
      </c>
      <c r="AF17" s="2">
        <f>_xlfn.IFERROR(ABS('Маяк 2'!$U17),"")</f>
      </c>
      <c r="AG17" s="2">
        <f>_xlfn.IFERROR(ABS('Маяк 2'!$J17),"")</f>
      </c>
      <c r="AH17" s="2">
        <f>_xlfn.IFERROR(ABS('Маяк 2'!$N17),"")</f>
      </c>
      <c r="AI17" s="2">
        <f>_xlfn.IFERROR(ABS('Маяк 2'!$R17),"")</f>
      </c>
      <c r="AJ17" s="2">
        <f>_xlfn.IFERROR(ABS('Маяк 2'!$V17),"")</f>
      </c>
    </row>
    <row r="18" spans="1:36" ht="15">
      <c r="A18">
        <v>3</v>
      </c>
      <c r="B18" s="41"/>
      <c r="C18" s="16" t="s">
        <v>30</v>
      </c>
      <c r="D18" s="16" t="s">
        <v>30</v>
      </c>
      <c r="E18" s="16" t="s">
        <v>30</v>
      </c>
      <c r="F18" s="16" t="s">
        <v>30</v>
      </c>
      <c r="G18" s="16" t="s">
        <v>30</v>
      </c>
      <c r="H18" s="37" t="s">
        <v>30</v>
      </c>
      <c r="I18" s="2" t="e">
        <f>IF('Маяк 2'!$K18=0,"",K18-K17)</f>
        <v>#VALUE!</v>
      </c>
      <c r="J18" s="2" t="e">
        <f>IF('Маяк 2'!$L18=0,"",L18-L17)</f>
        <v>#VALUE!</v>
      </c>
      <c r="K18" s="2">
        <f t="shared" si="0"/>
      </c>
      <c r="L18" s="2">
        <f t="shared" si="1"/>
      </c>
      <c r="M18" s="2" t="e">
        <f>IF('Маяк 2'!$O18=0,"",O18-O17)</f>
        <v>#VALUE!</v>
      </c>
      <c r="N18" s="2" t="e">
        <f>IF('Маяк 2'!$P18=0,"",P18-P17)</f>
        <v>#VALUE!</v>
      </c>
      <c r="O18" s="2" t="e">
        <f t="shared" si="2"/>
        <v>#VALUE!</v>
      </c>
      <c r="P18" s="2" t="e">
        <f t="shared" si="3"/>
        <v>#VALUE!</v>
      </c>
      <c r="Q18" s="2" t="e">
        <f>IF('Маяк 2'!$S18=0,"",S18-S17)</f>
        <v>#VALUE!</v>
      </c>
      <c r="R18" s="2" t="e">
        <f>IF('Маяк 2'!$T18=0,"",T18-T17)</f>
        <v>#VALUE!</v>
      </c>
      <c r="S18" s="2" t="e">
        <f aca="true" t="shared" si="5" ref="S18:S25">IF(OR(F18=0,D18=0,C18=0),0,SQRT(F18^2-((F18^2-D18^2+C18^2)/(2*C18))^2))</f>
        <v>#VALUE!</v>
      </c>
      <c r="T18" s="2" t="e">
        <f aca="true" t="shared" si="6" ref="T18:T25">IF(OR(F18=0,D18=0,C18=0),0,(F18^2-D18^2+C18^2)/(2*C18))</f>
        <v>#VALUE!</v>
      </c>
      <c r="U18" s="2" t="e">
        <f>IF('Маяк 2'!$W18=0,"",W18-W17)</f>
        <v>#VALUE!</v>
      </c>
      <c r="V18" s="2" t="e">
        <f>IF('Маяк 2'!$X18=0,"",X18-X17)</f>
        <v>#VALUE!</v>
      </c>
      <c r="W18" s="2" t="e">
        <f aca="true" t="shared" si="7" ref="W18:W25">IF(OR(E18=0,C18=0,G18=0),0,SQRT(G18^2-((G18^2-E18^2+C18^2)/(2*C18))^2))</f>
        <v>#VALUE!</v>
      </c>
      <c r="X18" s="2" t="e">
        <f aca="true" t="shared" si="8" ref="X18:X25">IF(OR(E18=0,C18=0,G18=0),0,(G18^2-E18^2+C18^2)/(2*C18))</f>
        <v>#VALUE!</v>
      </c>
      <c r="Y18" s="11">
        <f>_xlfn.IFERROR((_xlfn.AVERAGEIF(AC18:AF18,"&lt;&gt;0")),"")</f>
      </c>
      <c r="Z18" s="12">
        <f>_xlfn.IFERROR((_xlfn.AVERAGEIF(AG18:AJ18,"&lt;&gt;0")),"")</f>
      </c>
      <c r="AA18" s="7">
        <f t="shared" si="4"/>
      </c>
      <c r="AB18" s="2">
        <f>_xlfn.IFERROR(IF(SUM(I18,M18,Q18,U18)=0,0,AVERAGE('Маяк 2'!$I18,'Маяк 2'!$M18,'Маяк 2'!$Q18,'Маяк 2'!$U18)+AB17),"")</f>
      </c>
      <c r="AC18" s="2">
        <f>_xlfn.IFERROR(ABS('Маяк 2'!$I18),"")</f>
      </c>
      <c r="AD18" s="2">
        <f>_xlfn.IFERROR(ABS('Маяк 2'!$M18),"")</f>
      </c>
      <c r="AE18" s="2">
        <f>_xlfn.IFERROR(ABS('Маяк 2'!$Q18),"")</f>
      </c>
      <c r="AF18" s="2">
        <f>_xlfn.IFERROR(ABS('Маяк 2'!$U18),"")</f>
      </c>
      <c r="AG18" s="2">
        <f>_xlfn.IFERROR(ABS('Маяк 2'!$J18),"")</f>
      </c>
      <c r="AH18" s="2">
        <f>_xlfn.IFERROR(ABS('Маяк 2'!$N18),"")</f>
      </c>
      <c r="AI18" s="2">
        <f>_xlfn.IFERROR(ABS('Маяк 2'!$R18),"")</f>
      </c>
      <c r="AJ18" s="2">
        <f>_xlfn.IFERROR(ABS('Маяк 2'!$V18),"")</f>
      </c>
    </row>
    <row r="19" spans="1:36" ht="15">
      <c r="A19">
        <v>4</v>
      </c>
      <c r="B19" s="41"/>
      <c r="C19" s="16" t="s">
        <v>30</v>
      </c>
      <c r="D19" s="16" t="s">
        <v>30</v>
      </c>
      <c r="E19" s="16" t="s">
        <v>30</v>
      </c>
      <c r="F19" s="16" t="s">
        <v>30</v>
      </c>
      <c r="G19" s="16" t="s">
        <v>30</v>
      </c>
      <c r="H19" s="37" t="s">
        <v>30</v>
      </c>
      <c r="I19" s="2" t="e">
        <f>IF('Маяк 2'!$K19=0,"",K19-K18)</f>
        <v>#VALUE!</v>
      </c>
      <c r="J19" s="2" t="e">
        <f>IF('Маяк 2'!$L19=0,"",L19-L18)</f>
        <v>#VALUE!</v>
      </c>
      <c r="K19" s="2">
        <f t="shared" si="0"/>
      </c>
      <c r="L19" s="2">
        <f t="shared" si="1"/>
      </c>
      <c r="M19" s="2" t="e">
        <f>IF('Маяк 2'!$O19=0,"",O19-O18)</f>
        <v>#VALUE!</v>
      </c>
      <c r="N19" s="2" t="e">
        <f>IF('Маяк 2'!$P19=0,"",P19-P18)</f>
        <v>#VALUE!</v>
      </c>
      <c r="O19" s="2" t="e">
        <f t="shared" si="2"/>
        <v>#VALUE!</v>
      </c>
      <c r="P19" s="2" t="e">
        <f t="shared" si="3"/>
        <v>#VALUE!</v>
      </c>
      <c r="Q19" s="2" t="e">
        <f>IF('Маяк 2'!$S19=0,"",S19-S18)</f>
        <v>#VALUE!</v>
      </c>
      <c r="R19" s="2" t="e">
        <f>IF('Маяк 2'!$T19=0,"",T19-T18)</f>
        <v>#VALUE!</v>
      </c>
      <c r="S19" s="2" t="e">
        <f t="shared" si="5"/>
        <v>#VALUE!</v>
      </c>
      <c r="T19" s="2" t="e">
        <f t="shared" si="6"/>
        <v>#VALUE!</v>
      </c>
      <c r="U19" s="2" t="e">
        <f>IF('Маяк 2'!$W19=0,"",W19-W18)</f>
        <v>#VALUE!</v>
      </c>
      <c r="V19" s="2" t="e">
        <f>IF('Маяк 2'!$X19=0,"",X19-X18)</f>
        <v>#VALUE!</v>
      </c>
      <c r="W19" s="2" t="e">
        <f t="shared" si="7"/>
        <v>#VALUE!</v>
      </c>
      <c r="X19" s="2" t="e">
        <f t="shared" si="8"/>
        <v>#VALUE!</v>
      </c>
      <c r="Y19" s="11">
        <f>_xlfn.IFERROR((_xlfn.AVERAGEIF(AC19:AF19,"&lt;&gt;0")),"")</f>
      </c>
      <c r="Z19" s="12">
        <f>_xlfn.IFERROR((_xlfn.AVERAGEIF(AG19:AJ19,"&lt;&gt;0")),"")</f>
      </c>
      <c r="AA19" s="7">
        <f t="shared" si="4"/>
      </c>
      <c r="AB19" s="2">
        <f>_xlfn.IFERROR(IF(SUM(I19,M19,Q19,U19)=0,0,AVERAGE('Маяк 2'!$I19,'Маяк 2'!$M19,'Маяк 2'!$Q19,'Маяк 2'!$U19)+AB18),"")</f>
      </c>
      <c r="AC19" s="2">
        <f>_xlfn.IFERROR(ABS('Маяк 2'!$I19),"")</f>
      </c>
      <c r="AD19" s="2">
        <f>_xlfn.IFERROR(ABS('Маяк 2'!$M19),"")</f>
      </c>
      <c r="AE19" s="2">
        <f>_xlfn.IFERROR(ABS('Маяк 2'!$Q19),"")</f>
      </c>
      <c r="AF19" s="2">
        <f>_xlfn.IFERROR(ABS('Маяк 2'!$U19),"")</f>
      </c>
      <c r="AG19" s="2">
        <f>_xlfn.IFERROR(ABS('Маяк 2'!$J19),"")</f>
      </c>
      <c r="AH19" s="2">
        <f>_xlfn.IFERROR(ABS('Маяк 2'!$N19),"")</f>
      </c>
      <c r="AI19" s="2">
        <f>_xlfn.IFERROR(ABS('Маяк 2'!$R19),"")</f>
      </c>
      <c r="AJ19" s="2">
        <f>_xlfn.IFERROR(ABS('Маяк 2'!$V19),"")</f>
      </c>
    </row>
    <row r="20" spans="1:36" ht="15">
      <c r="A20">
        <v>5</v>
      </c>
      <c r="B20" s="41"/>
      <c r="C20" s="16" t="s">
        <v>30</v>
      </c>
      <c r="D20" s="16" t="s">
        <v>30</v>
      </c>
      <c r="E20" s="16" t="s">
        <v>30</v>
      </c>
      <c r="F20" s="16" t="s">
        <v>30</v>
      </c>
      <c r="G20" s="16" t="s">
        <v>30</v>
      </c>
      <c r="H20" s="37" t="s">
        <v>30</v>
      </c>
      <c r="I20" s="2" t="e">
        <f>IF('Маяк 2'!$K20=0,"",K20-K19)</f>
        <v>#VALUE!</v>
      </c>
      <c r="J20" s="2" t="e">
        <f>IF('Маяк 2'!$L20=0,"",L20-L19)</f>
        <v>#VALUE!</v>
      </c>
      <c r="K20" s="2">
        <f t="shared" si="0"/>
      </c>
      <c r="L20" s="2">
        <f t="shared" si="1"/>
      </c>
      <c r="M20" s="2" t="e">
        <f>IF('Маяк 2'!$O20=0,"",O20-O19)</f>
        <v>#VALUE!</v>
      </c>
      <c r="N20" s="2" t="e">
        <f>IF('Маяк 2'!$P20=0,"",P20-P19)</f>
        <v>#VALUE!</v>
      </c>
      <c r="O20" s="2" t="e">
        <f t="shared" si="2"/>
        <v>#VALUE!</v>
      </c>
      <c r="P20" s="2" t="e">
        <f t="shared" si="3"/>
        <v>#VALUE!</v>
      </c>
      <c r="Q20" s="2" t="e">
        <f>IF('Маяк 2'!$S20=0,"",S20-S19)</f>
        <v>#VALUE!</v>
      </c>
      <c r="R20" s="2" t="e">
        <f>IF('Маяк 2'!$T20=0,"",T20-T19)</f>
        <v>#VALUE!</v>
      </c>
      <c r="S20" s="2" t="e">
        <f t="shared" si="5"/>
        <v>#VALUE!</v>
      </c>
      <c r="T20" s="2" t="e">
        <f t="shared" si="6"/>
        <v>#VALUE!</v>
      </c>
      <c r="U20" s="2" t="e">
        <f>IF('Маяк 2'!$W20=0,"",W20-W19)</f>
        <v>#VALUE!</v>
      </c>
      <c r="V20" s="2" t="e">
        <f>IF('Маяк 2'!$X20=0,"",X20-X19)</f>
        <v>#VALUE!</v>
      </c>
      <c r="W20" s="2" t="e">
        <f t="shared" si="7"/>
        <v>#VALUE!</v>
      </c>
      <c r="X20" s="2" t="e">
        <f t="shared" si="8"/>
        <v>#VALUE!</v>
      </c>
      <c r="Y20" s="11">
        <f aca="true" t="shared" si="9" ref="Y20:Y25">_xlfn.IFERROR((_xlfn.AVERAGEIF(AC20:AF20,"&lt;&gt;0")),"")</f>
      </c>
      <c r="Z20" s="12">
        <f aca="true" t="shared" si="10" ref="Z20:Z25">_xlfn.IFERROR((_xlfn.AVERAGEIF(AG20:AJ20,"&lt;&gt;0")),"")</f>
      </c>
      <c r="AA20" s="7">
        <f t="shared" si="4"/>
      </c>
      <c r="AB20" s="2">
        <f>_xlfn.IFERROR(IF(SUM(I20,M20,Q20,U20)=0,0,AVERAGE('Маяк 2'!$I20,'Маяк 2'!$M20,'Маяк 2'!$Q20,'Маяк 2'!$U20)+AB19),"")</f>
      </c>
      <c r="AC20" s="2">
        <f>_xlfn.IFERROR(ABS('Маяк 2'!$I20),"")</f>
      </c>
      <c r="AD20" s="2">
        <f>_xlfn.IFERROR(ABS('Маяк 2'!$M20),"")</f>
      </c>
      <c r="AE20" s="2">
        <f>_xlfn.IFERROR(ABS('Маяк 2'!$Q20),"")</f>
      </c>
      <c r="AF20" s="2">
        <f>_xlfn.IFERROR(ABS('Маяк 2'!$U20),"")</f>
      </c>
      <c r="AG20" s="2">
        <f>_xlfn.IFERROR(ABS('Маяк 2'!$J20),"")</f>
      </c>
      <c r="AH20" s="2">
        <f>_xlfn.IFERROR(ABS('Маяк 2'!$N20),"")</f>
      </c>
      <c r="AI20" s="2">
        <f>_xlfn.IFERROR(ABS('Маяк 2'!$R20),"")</f>
      </c>
      <c r="AJ20" s="2">
        <f>_xlfn.IFERROR(ABS('Маяк 2'!$V20),"")</f>
      </c>
    </row>
    <row r="21" spans="1:36" ht="15">
      <c r="A21">
        <v>6</v>
      </c>
      <c r="B21" s="41"/>
      <c r="C21" s="16" t="s">
        <v>30</v>
      </c>
      <c r="D21" s="16" t="s">
        <v>30</v>
      </c>
      <c r="E21" s="16" t="s">
        <v>30</v>
      </c>
      <c r="F21" s="16" t="s">
        <v>30</v>
      </c>
      <c r="G21" s="16" t="s">
        <v>30</v>
      </c>
      <c r="H21" s="37" t="s">
        <v>30</v>
      </c>
      <c r="I21" s="2" t="e">
        <f>IF('Маяк 2'!$K21=0,"",K21-K20)</f>
        <v>#VALUE!</v>
      </c>
      <c r="J21" s="2" t="e">
        <f>IF('Маяк 2'!$L21=0,"",L21-L20)</f>
        <v>#VALUE!</v>
      </c>
      <c r="K21" s="2">
        <f t="shared" si="0"/>
      </c>
      <c r="L21" s="2">
        <f t="shared" si="1"/>
      </c>
      <c r="M21" s="2" t="e">
        <f>IF('Маяк 2'!$O21=0,"",O21-O20)</f>
        <v>#VALUE!</v>
      </c>
      <c r="N21" s="2" t="e">
        <f>IF('Маяк 2'!$P21=0,"",P21-P20)</f>
        <v>#VALUE!</v>
      </c>
      <c r="O21" s="2" t="e">
        <f t="shared" si="2"/>
        <v>#VALUE!</v>
      </c>
      <c r="P21" s="2" t="e">
        <f t="shared" si="3"/>
        <v>#VALUE!</v>
      </c>
      <c r="Q21" s="2" t="e">
        <f>IF('Маяк 2'!$S21=0,"",S21-S20)</f>
        <v>#VALUE!</v>
      </c>
      <c r="R21" s="2" t="e">
        <f>IF('Маяк 2'!$T21=0,"",T21-T20)</f>
        <v>#VALUE!</v>
      </c>
      <c r="S21" s="2" t="e">
        <f t="shared" si="5"/>
        <v>#VALUE!</v>
      </c>
      <c r="T21" s="2" t="e">
        <f t="shared" si="6"/>
        <v>#VALUE!</v>
      </c>
      <c r="U21" s="2" t="e">
        <f>IF('Маяк 2'!$W21=0,"",W21-W20)</f>
        <v>#VALUE!</v>
      </c>
      <c r="V21" s="2" t="e">
        <f>IF('Маяк 2'!$X21=0,"",X21-X20)</f>
        <v>#VALUE!</v>
      </c>
      <c r="W21" s="2" t="e">
        <f t="shared" si="7"/>
        <v>#VALUE!</v>
      </c>
      <c r="X21" s="2" t="e">
        <f t="shared" si="8"/>
        <v>#VALUE!</v>
      </c>
      <c r="Y21" s="11">
        <f t="shared" si="9"/>
      </c>
      <c r="Z21" s="12">
        <f t="shared" si="10"/>
      </c>
      <c r="AA21" s="7">
        <f t="shared" si="4"/>
      </c>
      <c r="AB21" s="2">
        <f>_xlfn.IFERROR(IF(SUM(I21,M21,Q21,U21)=0,0,AVERAGE('Маяк 2'!$I21,'Маяк 2'!$M21,'Маяк 2'!$Q21,'Маяк 2'!$U21)+AB20),"")</f>
      </c>
      <c r="AC21" s="2">
        <f>_xlfn.IFERROR(ABS('Маяк 2'!$I21),"")</f>
      </c>
      <c r="AD21" s="2">
        <f>_xlfn.IFERROR(ABS('Маяк 2'!$M21),"")</f>
      </c>
      <c r="AE21" s="2">
        <f>_xlfn.IFERROR(ABS('Маяк 2'!$Q21),"")</f>
      </c>
      <c r="AF21" s="2">
        <f>_xlfn.IFERROR(ABS('Маяк 2'!$U21),"")</f>
      </c>
      <c r="AG21" s="2">
        <f>_xlfn.IFERROR(ABS('Маяк 2'!$J21),"")</f>
      </c>
      <c r="AH21" s="2">
        <f>_xlfn.IFERROR(ABS('Маяк 2'!$N21),"")</f>
      </c>
      <c r="AI21" s="2">
        <f>_xlfn.IFERROR(ABS('Маяк 2'!$R21),"")</f>
      </c>
      <c r="AJ21" s="2">
        <f>_xlfn.IFERROR(ABS('Маяк 2'!$V21),"")</f>
      </c>
    </row>
    <row r="22" spans="1:36" ht="15">
      <c r="A22">
        <v>7</v>
      </c>
      <c r="B22" s="41"/>
      <c r="C22" s="16" t="s">
        <v>30</v>
      </c>
      <c r="D22" s="16" t="s">
        <v>30</v>
      </c>
      <c r="E22" s="16" t="s">
        <v>30</v>
      </c>
      <c r="F22" s="16" t="s">
        <v>30</v>
      </c>
      <c r="G22" s="16" t="s">
        <v>30</v>
      </c>
      <c r="H22" s="37" t="s">
        <v>30</v>
      </c>
      <c r="I22" s="2" t="e">
        <f>IF('Маяк 2'!$K22=0,"",K22-K21)</f>
        <v>#VALUE!</v>
      </c>
      <c r="J22" s="2" t="e">
        <f>IF('Маяк 2'!$L22=0,"",L22-L21)</f>
        <v>#VALUE!</v>
      </c>
      <c r="K22" s="2">
        <f t="shared" si="0"/>
      </c>
      <c r="L22" s="2">
        <f t="shared" si="1"/>
      </c>
      <c r="M22" s="2" t="e">
        <f>IF('Маяк 2'!$O22=0,"",O22-O21)</f>
        <v>#VALUE!</v>
      </c>
      <c r="N22" s="2" t="e">
        <f>IF('Маяк 2'!$P22=0,"",P22-P21)</f>
        <v>#VALUE!</v>
      </c>
      <c r="O22" s="2" t="e">
        <f t="shared" si="2"/>
        <v>#VALUE!</v>
      </c>
      <c r="P22" s="2" t="e">
        <f t="shared" si="3"/>
        <v>#VALUE!</v>
      </c>
      <c r="Q22" s="2" t="e">
        <f>IF('Маяк 2'!$S22=0,"",S22-S21)</f>
        <v>#VALUE!</v>
      </c>
      <c r="R22" s="2" t="e">
        <f>IF('Маяк 2'!$T22=0,"",T22-T21)</f>
        <v>#VALUE!</v>
      </c>
      <c r="S22" s="2" t="e">
        <f t="shared" si="5"/>
        <v>#VALUE!</v>
      </c>
      <c r="T22" s="2" t="e">
        <f t="shared" si="6"/>
        <v>#VALUE!</v>
      </c>
      <c r="U22" s="2" t="e">
        <f>IF('Маяк 2'!$W22=0,"",W22-W21)</f>
        <v>#VALUE!</v>
      </c>
      <c r="V22" s="2" t="e">
        <f>IF('Маяк 2'!$X22=0,"",X22-X21)</f>
        <v>#VALUE!</v>
      </c>
      <c r="W22" s="2" t="e">
        <f t="shared" si="7"/>
        <v>#VALUE!</v>
      </c>
      <c r="X22" s="2" t="e">
        <f t="shared" si="8"/>
        <v>#VALUE!</v>
      </c>
      <c r="Y22" s="11">
        <f t="shared" si="9"/>
      </c>
      <c r="Z22" s="12">
        <f t="shared" si="10"/>
      </c>
      <c r="AA22" s="7">
        <f t="shared" si="4"/>
      </c>
      <c r="AB22" s="2">
        <f>_xlfn.IFERROR(IF(SUM(I22,M22,Q22,U22)=0,0,AVERAGE('Маяк 2'!$I22,'Маяк 2'!$M22,'Маяк 2'!$Q22,'Маяк 2'!$U22)+AB21),"")</f>
      </c>
      <c r="AC22" s="2">
        <f>_xlfn.IFERROR(ABS('Маяк 2'!$I22),"")</f>
      </c>
      <c r="AD22" s="2">
        <f>_xlfn.IFERROR(ABS('Маяк 2'!$M22),"")</f>
      </c>
      <c r="AE22" s="2">
        <f>_xlfn.IFERROR(ABS('Маяк 2'!$Q22),"")</f>
      </c>
      <c r="AF22" s="2">
        <f>_xlfn.IFERROR(ABS('Маяк 2'!$U22),"")</f>
      </c>
      <c r="AG22" s="2">
        <f>_xlfn.IFERROR(ABS('Маяк 2'!$J22),"")</f>
      </c>
      <c r="AH22" s="2">
        <f>_xlfn.IFERROR(ABS('Маяк 2'!$N22),"")</f>
      </c>
      <c r="AI22" s="2">
        <f>_xlfn.IFERROR(ABS('Маяк 2'!$R22),"")</f>
      </c>
      <c r="AJ22" s="2">
        <f>_xlfn.IFERROR(ABS('Маяк 2'!$V22),"")</f>
      </c>
    </row>
    <row r="23" spans="1:36" ht="15">
      <c r="A23">
        <v>8</v>
      </c>
      <c r="B23" s="41"/>
      <c r="C23" s="16" t="s">
        <v>30</v>
      </c>
      <c r="D23" s="16" t="s">
        <v>30</v>
      </c>
      <c r="E23" s="16" t="s">
        <v>30</v>
      </c>
      <c r="F23" s="16" t="s">
        <v>30</v>
      </c>
      <c r="G23" s="16" t="s">
        <v>30</v>
      </c>
      <c r="H23" s="37" t="s">
        <v>30</v>
      </c>
      <c r="I23" s="2" t="e">
        <f>IF('Маяк 2'!$K23=0,"",K23-K22)</f>
        <v>#VALUE!</v>
      </c>
      <c r="J23" s="2" t="e">
        <f>IF('Маяк 2'!$L23=0,"",L23-L22)</f>
        <v>#VALUE!</v>
      </c>
      <c r="K23" s="2">
        <f t="shared" si="0"/>
      </c>
      <c r="L23" s="2">
        <f t="shared" si="1"/>
      </c>
      <c r="M23" s="2" t="e">
        <f>IF('Маяк 2'!$O23=0,"",O23-O22)</f>
        <v>#VALUE!</v>
      </c>
      <c r="N23" s="2" t="e">
        <f>IF('Маяк 2'!$P23=0,"",P23-P22)</f>
        <v>#VALUE!</v>
      </c>
      <c r="O23" s="2" t="e">
        <f t="shared" si="2"/>
        <v>#VALUE!</v>
      </c>
      <c r="P23" s="2" t="e">
        <f t="shared" si="3"/>
        <v>#VALUE!</v>
      </c>
      <c r="Q23" s="2" t="e">
        <f>IF('Маяк 2'!$S23=0,"",S23-S22)</f>
        <v>#VALUE!</v>
      </c>
      <c r="R23" s="2" t="e">
        <f>IF('Маяк 2'!$T23=0,"",T23-T22)</f>
        <v>#VALUE!</v>
      </c>
      <c r="S23" s="2" t="e">
        <f t="shared" si="5"/>
        <v>#VALUE!</v>
      </c>
      <c r="T23" s="2" t="e">
        <f t="shared" si="6"/>
        <v>#VALUE!</v>
      </c>
      <c r="U23" s="2" t="e">
        <f>IF('Маяк 2'!$W23=0,"",W23-W22)</f>
        <v>#VALUE!</v>
      </c>
      <c r="V23" s="2" t="e">
        <f>IF('Маяк 2'!$X23=0,"",X23-X22)</f>
        <v>#VALUE!</v>
      </c>
      <c r="W23" s="2" t="e">
        <f t="shared" si="7"/>
        <v>#VALUE!</v>
      </c>
      <c r="X23" s="2" t="e">
        <f t="shared" si="8"/>
        <v>#VALUE!</v>
      </c>
      <c r="Y23" s="11">
        <f t="shared" si="9"/>
      </c>
      <c r="Z23" s="12">
        <f t="shared" si="10"/>
      </c>
      <c r="AA23" s="7">
        <f t="shared" si="4"/>
      </c>
      <c r="AB23" s="2">
        <f>_xlfn.IFERROR(IF(SUM(I23,M23,Q23,U23)=0,0,AVERAGE('Маяк 2'!$I23,'Маяк 2'!$M23,'Маяк 2'!$Q23,'Маяк 2'!$U23)+AB22),"")</f>
      </c>
      <c r="AC23" s="2">
        <f>_xlfn.IFERROR(ABS('Маяк 2'!$I23),"")</f>
      </c>
      <c r="AD23" s="2">
        <f>_xlfn.IFERROR(ABS('Маяк 2'!$M23),"")</f>
      </c>
      <c r="AE23" s="2">
        <f>_xlfn.IFERROR(ABS('Маяк 2'!$Q23),"")</f>
      </c>
      <c r="AF23" s="2">
        <f>_xlfn.IFERROR(ABS('Маяк 2'!$U23),"")</f>
      </c>
      <c r="AG23" s="2">
        <f>_xlfn.IFERROR(ABS('Маяк 2'!$J23),"")</f>
      </c>
      <c r="AH23" s="2">
        <f>_xlfn.IFERROR(ABS('Маяк 2'!$N23),"")</f>
      </c>
      <c r="AI23" s="2">
        <f>_xlfn.IFERROR(ABS('Маяк 2'!$R23),"")</f>
      </c>
      <c r="AJ23" s="2">
        <f>_xlfn.IFERROR(ABS('Маяк 2'!$V23),"")</f>
      </c>
    </row>
    <row r="24" spans="1:36" ht="15">
      <c r="A24">
        <v>9</v>
      </c>
      <c r="B24" s="41"/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37" t="s">
        <v>30</v>
      </c>
      <c r="I24" s="2" t="e">
        <f>IF('Маяк 2'!$K24=0,"",K24-K23)</f>
        <v>#VALUE!</v>
      </c>
      <c r="J24" s="2" t="e">
        <f>IF('Маяк 2'!$L24=0,"",L24-L23)</f>
        <v>#VALUE!</v>
      </c>
      <c r="K24" s="2">
        <f t="shared" si="0"/>
      </c>
      <c r="L24" s="2">
        <f t="shared" si="1"/>
      </c>
      <c r="M24" s="2" t="e">
        <f>IF('Маяк 2'!$O24=0,"",O24-O23)</f>
        <v>#VALUE!</v>
      </c>
      <c r="N24" s="2" t="e">
        <f>IF('Маяк 2'!$P24=0,"",P24-P23)</f>
        <v>#VALUE!</v>
      </c>
      <c r="O24" s="2" t="e">
        <f t="shared" si="2"/>
        <v>#VALUE!</v>
      </c>
      <c r="P24" s="2" t="e">
        <f t="shared" si="3"/>
        <v>#VALUE!</v>
      </c>
      <c r="Q24" s="2" t="e">
        <f>IF('Маяк 2'!$S24=0,"",S24-S23)</f>
        <v>#VALUE!</v>
      </c>
      <c r="R24" s="2" t="e">
        <f>IF('Маяк 2'!$T24=0,"",T24-T23)</f>
        <v>#VALUE!</v>
      </c>
      <c r="S24" s="2" t="e">
        <f t="shared" si="5"/>
        <v>#VALUE!</v>
      </c>
      <c r="T24" s="2" t="e">
        <f t="shared" si="6"/>
        <v>#VALUE!</v>
      </c>
      <c r="U24" s="2" t="e">
        <f>IF('Маяк 2'!$W24=0,"",W24-W23)</f>
        <v>#VALUE!</v>
      </c>
      <c r="V24" s="2" t="e">
        <f>IF('Маяк 2'!$X24=0,"",X24-X23)</f>
        <v>#VALUE!</v>
      </c>
      <c r="W24" s="2" t="e">
        <f t="shared" si="7"/>
        <v>#VALUE!</v>
      </c>
      <c r="X24" s="2" t="e">
        <f t="shared" si="8"/>
        <v>#VALUE!</v>
      </c>
      <c r="Y24" s="11">
        <f t="shared" si="9"/>
      </c>
      <c r="Z24" s="12">
        <f t="shared" si="10"/>
      </c>
      <c r="AA24" s="7">
        <f t="shared" si="4"/>
      </c>
      <c r="AB24" s="2">
        <f>_xlfn.IFERROR(IF(SUM(I24,M24,Q24,U24)=0,0,AVERAGE('Маяк 2'!$I24,'Маяк 2'!$M24,'Маяк 2'!$Q24,'Маяк 2'!$U24)+AB23),"")</f>
      </c>
      <c r="AC24" s="2">
        <f>_xlfn.IFERROR(ABS('Маяк 2'!$I24),"")</f>
      </c>
      <c r="AD24" s="2">
        <f>_xlfn.IFERROR(ABS('Маяк 2'!$M24),"")</f>
      </c>
      <c r="AE24" s="2">
        <f>_xlfn.IFERROR(ABS('Маяк 2'!$Q24),"")</f>
      </c>
      <c r="AF24" s="2">
        <f>_xlfn.IFERROR(ABS('Маяк 2'!$U24),"")</f>
      </c>
      <c r="AG24" s="2">
        <f>_xlfn.IFERROR(ABS('Маяк 2'!$J24),"")</f>
      </c>
      <c r="AH24" s="2">
        <f>_xlfn.IFERROR(ABS('Маяк 2'!$N24),"")</f>
      </c>
      <c r="AI24" s="2">
        <f>_xlfn.IFERROR(ABS('Маяк 2'!$R24),"")</f>
      </c>
      <c r="AJ24" s="2">
        <f>_xlfn.IFERROR(ABS('Маяк 2'!$V24),"")</f>
      </c>
    </row>
    <row r="25" spans="1:36" ht="15.75" thickBot="1">
      <c r="A25">
        <v>10</v>
      </c>
      <c r="B25" s="42"/>
      <c r="C25" s="38" t="s">
        <v>30</v>
      </c>
      <c r="D25" s="38" t="s">
        <v>30</v>
      </c>
      <c r="E25" s="38" t="s">
        <v>30</v>
      </c>
      <c r="F25" s="38" t="s">
        <v>30</v>
      </c>
      <c r="G25" s="38" t="s">
        <v>30</v>
      </c>
      <c r="H25" s="39" t="s">
        <v>30</v>
      </c>
      <c r="I25" s="2" t="e">
        <f>IF('Маяк 2'!$K25=0,"",K25-K24)</f>
        <v>#VALUE!</v>
      </c>
      <c r="J25" s="2" t="e">
        <f>IF('Маяк 2'!$L25=0,"",L25-L24)</f>
        <v>#VALUE!</v>
      </c>
      <c r="K25" s="2">
        <f t="shared" si="0"/>
      </c>
      <c r="L25" s="2">
        <f t="shared" si="1"/>
      </c>
      <c r="M25" s="2" t="e">
        <f>IF('Маяк 2'!$O25=0,"",O25-O24)</f>
        <v>#VALUE!</v>
      </c>
      <c r="N25" s="2" t="e">
        <f>IF('Маяк 2'!$P25=0,"",P25-P24)</f>
        <v>#VALUE!</v>
      </c>
      <c r="O25" s="2" t="e">
        <f t="shared" si="2"/>
        <v>#VALUE!</v>
      </c>
      <c r="P25" s="2" t="e">
        <f t="shared" si="3"/>
        <v>#VALUE!</v>
      </c>
      <c r="Q25" s="2" t="e">
        <f>IF('Маяк 2'!$S25=0,"",S25-S24)</f>
        <v>#VALUE!</v>
      </c>
      <c r="R25" s="2" t="e">
        <f>IF('Маяк 2'!$T25=0,"",T25-T24)</f>
        <v>#VALUE!</v>
      </c>
      <c r="S25" s="2" t="e">
        <f t="shared" si="5"/>
        <v>#VALUE!</v>
      </c>
      <c r="T25" s="2" t="e">
        <f t="shared" si="6"/>
        <v>#VALUE!</v>
      </c>
      <c r="U25" s="2" t="e">
        <f>IF('Маяк 2'!$W25=0,"",W25-W24)</f>
        <v>#VALUE!</v>
      </c>
      <c r="V25" s="2" t="e">
        <f>IF('Маяк 2'!$X25=0,"",X25-X24)</f>
        <v>#VALUE!</v>
      </c>
      <c r="W25" s="2" t="e">
        <f t="shared" si="7"/>
        <v>#VALUE!</v>
      </c>
      <c r="X25" s="2" t="e">
        <f t="shared" si="8"/>
        <v>#VALUE!</v>
      </c>
      <c r="Y25" s="13">
        <f t="shared" si="9"/>
      </c>
      <c r="Z25" s="14">
        <f t="shared" si="10"/>
      </c>
      <c r="AA25" s="8">
        <f t="shared" si="4"/>
      </c>
      <c r="AB25" s="2">
        <f>_xlfn.IFERROR(IF(SUM(I25,M25,Q25,U25)=0,0,AVERAGE('Маяк 2'!$I25,'Маяк 2'!$M25,'Маяк 2'!$Q25,'Маяк 2'!$U25)+AB24),"")</f>
      </c>
      <c r="AC25" s="2">
        <f>_xlfn.IFERROR(ABS('Маяк 2'!$I25),"")</f>
      </c>
      <c r="AD25" s="2">
        <f>_xlfn.IFERROR(ABS('Маяк 2'!$M25),"")</f>
      </c>
      <c r="AE25" s="2">
        <f>_xlfn.IFERROR(ABS('Маяк 2'!$Q25),"")</f>
      </c>
      <c r="AF25" s="2">
        <f>_xlfn.IFERROR(ABS('Маяк 2'!$U25),"")</f>
      </c>
      <c r="AG25" s="2">
        <f>_xlfn.IFERROR(ABS('Маяк 2'!$J25),"")</f>
      </c>
      <c r="AH25" s="2">
        <f>_xlfn.IFERROR(ABS('Маяк 2'!$N25),"")</f>
      </c>
      <c r="AI25" s="2">
        <f>_xlfn.IFERROR(ABS('Маяк 2'!$R25),"")</f>
      </c>
      <c r="AJ25" s="2">
        <f>_xlfn.IFERROR(ABS('Маяк 2'!$V25),"")</f>
      </c>
    </row>
    <row r="26" spans="3:26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">
      <c r="A27" t="s">
        <v>41</v>
      </c>
    </row>
    <row r="28" ht="15">
      <c r="A28" t="s">
        <v>42</v>
      </c>
    </row>
    <row r="29" ht="15">
      <c r="A29" t="s">
        <v>40</v>
      </c>
    </row>
    <row r="30" ht="15">
      <c r="A30" t="s">
        <v>43</v>
      </c>
    </row>
    <row r="31" ht="15">
      <c r="A31" t="s">
        <v>44</v>
      </c>
    </row>
  </sheetData>
  <sheetProtection/>
  <mergeCells count="10">
    <mergeCell ref="A13:A14"/>
    <mergeCell ref="C13:H14"/>
    <mergeCell ref="I13:X13"/>
    <mergeCell ref="Y13:Z14"/>
    <mergeCell ref="AA13:AA14"/>
    <mergeCell ref="AB13:AB14"/>
    <mergeCell ref="I14:L14"/>
    <mergeCell ref="M14:P14"/>
    <mergeCell ref="Q14:T14"/>
    <mergeCell ref="U14:X14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A1">
      <pane xSplit="1" topLeftCell="B1" activePane="topRight" state="frozen"/>
      <selection pane="topLeft" activeCell="A2" sqref="A2"/>
      <selection pane="topRight" activeCell="F6" sqref="F6"/>
    </sheetView>
  </sheetViews>
  <sheetFormatPr defaultColWidth="9.140625" defaultRowHeight="15"/>
  <cols>
    <col min="1" max="1" width="42.421875" style="0" customWidth="1"/>
    <col min="2" max="2" width="11.8515625" style="0" customWidth="1"/>
    <col min="3" max="8" width="6.7109375" style="0" customWidth="1"/>
    <col min="9" max="24" width="6.7109375" style="0" hidden="1" customWidth="1"/>
    <col min="25" max="25" width="7.7109375" style="0" customWidth="1"/>
    <col min="26" max="26" width="8.28125" style="0" customWidth="1"/>
    <col min="27" max="27" width="14.421875" style="0" customWidth="1"/>
    <col min="28" max="28" width="18.57421875" style="0" customWidth="1"/>
    <col min="29" max="36" width="0" style="0" hidden="1" customWidth="1"/>
  </cols>
  <sheetData>
    <row r="1" ht="15">
      <c r="C1" s="19" t="s">
        <v>1</v>
      </c>
    </row>
    <row r="13" spans="1:28" ht="15" customHeight="1">
      <c r="A13" s="20"/>
      <c r="B13" s="17"/>
      <c r="C13" s="22" t="s">
        <v>32</v>
      </c>
      <c r="D13" s="23"/>
      <c r="E13" s="23"/>
      <c r="F13" s="23"/>
      <c r="G13" s="23"/>
      <c r="H13" s="24"/>
      <c r="I13" s="28" t="s">
        <v>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2" t="s">
        <v>33</v>
      </c>
      <c r="Z13" s="24"/>
      <c r="AA13" s="30" t="s">
        <v>29</v>
      </c>
      <c r="AB13" s="30" t="s">
        <v>34</v>
      </c>
    </row>
    <row r="14" spans="1:28" s="5" customFormat="1" ht="43.5" customHeight="1">
      <c r="A14" s="21"/>
      <c r="B14" s="18"/>
      <c r="C14" s="25"/>
      <c r="D14" s="26"/>
      <c r="E14" s="26"/>
      <c r="F14" s="26"/>
      <c r="G14" s="26"/>
      <c r="H14" s="27"/>
      <c r="I14" s="32" t="s">
        <v>20</v>
      </c>
      <c r="J14" s="32"/>
      <c r="K14" s="32"/>
      <c r="L14" s="32"/>
      <c r="M14" s="32" t="s">
        <v>21</v>
      </c>
      <c r="N14" s="32"/>
      <c r="O14" s="32"/>
      <c r="P14" s="32"/>
      <c r="Q14" s="32" t="s">
        <v>22</v>
      </c>
      <c r="R14" s="32"/>
      <c r="S14" s="32"/>
      <c r="T14" s="32"/>
      <c r="U14" s="32" t="s">
        <v>23</v>
      </c>
      <c r="V14" s="32"/>
      <c r="W14" s="32"/>
      <c r="X14" s="33"/>
      <c r="Y14" s="25"/>
      <c r="Z14" s="27"/>
      <c r="AA14" s="31"/>
      <c r="AB14" s="31"/>
    </row>
    <row r="15" spans="1:28" s="3" customFormat="1" ht="30" customHeight="1" thickBot="1">
      <c r="A15" s="3" t="s">
        <v>0</v>
      </c>
      <c r="B15" s="3" t="s">
        <v>39</v>
      </c>
      <c r="C15" s="4" t="s">
        <v>2</v>
      </c>
      <c r="D15" s="4" t="s">
        <v>19</v>
      </c>
      <c r="E15" s="4" t="s">
        <v>18</v>
      </c>
      <c r="F15" s="4" t="s">
        <v>17</v>
      </c>
      <c r="G15" s="4" t="s">
        <v>3</v>
      </c>
      <c r="H15" s="4" t="s">
        <v>4</v>
      </c>
      <c r="I15" s="4" t="s">
        <v>27</v>
      </c>
      <c r="J15" s="4" t="s">
        <v>28</v>
      </c>
      <c r="K15" s="4" t="s">
        <v>9</v>
      </c>
      <c r="L15" s="4" t="s">
        <v>10</v>
      </c>
      <c r="M15" s="4" t="s">
        <v>24</v>
      </c>
      <c r="N15" s="4" t="s">
        <v>37</v>
      </c>
      <c r="O15" s="4" t="s">
        <v>11</v>
      </c>
      <c r="P15" s="4" t="s">
        <v>12</v>
      </c>
      <c r="Q15" s="4" t="s">
        <v>36</v>
      </c>
      <c r="R15" s="4" t="s">
        <v>25</v>
      </c>
      <c r="S15" s="4" t="s">
        <v>13</v>
      </c>
      <c r="T15" s="4" t="s">
        <v>14</v>
      </c>
      <c r="U15" s="4" t="s">
        <v>26</v>
      </c>
      <c r="V15" s="4" t="s">
        <v>38</v>
      </c>
      <c r="W15" s="4" t="s">
        <v>15</v>
      </c>
      <c r="X15" s="4" t="s">
        <v>16</v>
      </c>
      <c r="Y15" s="9" t="s">
        <v>6</v>
      </c>
      <c r="Z15" s="10" t="s">
        <v>7</v>
      </c>
      <c r="AA15" s="6" t="s">
        <v>31</v>
      </c>
      <c r="AB15" s="4" t="s">
        <v>35</v>
      </c>
    </row>
    <row r="16" spans="1:28" ht="15">
      <c r="A16" s="1" t="s">
        <v>5</v>
      </c>
      <c r="B16" s="40"/>
      <c r="C16" s="43" t="s">
        <v>30</v>
      </c>
      <c r="D16" s="43" t="s">
        <v>30</v>
      </c>
      <c r="E16" s="43" t="s">
        <v>30</v>
      </c>
      <c r="F16" s="43" t="s">
        <v>30</v>
      </c>
      <c r="G16" s="43" t="s">
        <v>30</v>
      </c>
      <c r="H16" s="44" t="s">
        <v>30</v>
      </c>
      <c r="I16" s="2"/>
      <c r="J16" s="2"/>
      <c r="K16" s="2">
        <f aca="true" t="shared" si="0" ref="K16:K25">IF(OR(E16=0,D16=0,H16=0),0,IF(AND(ISNUMBER(E16),ISNUMBER(D16),ISNUMBER(H16)),SQRT(D16^2-((D16^2-E16^2+H16^2)/(2*H16))^2),""))</f>
      </c>
      <c r="L16" s="2">
        <f aca="true" t="shared" si="1" ref="L16:L25">IF(OR(E16=0,D16=0,H16=0),0,IF(AND(ISNUMBER(E16),ISNUMBER(D16),ISNUMBER(H16)),(D16^2-E16^2+H16^2)/(2*H16),""))</f>
      </c>
      <c r="M16" s="2"/>
      <c r="N16" s="2"/>
      <c r="O16" s="2" t="e">
        <f aca="true" t="shared" si="2" ref="O16:O25">IF(OR(F16=0,G16=0,H16=0),0,SQRT(F16^2-((F16^2-G16^2+H16^2)/(2*H16))^2))</f>
        <v>#VALUE!</v>
      </c>
      <c r="P16" s="2" t="e">
        <f aca="true" t="shared" si="3" ref="P16:P25">IF(OR(G16=0,F16=0,H16=0),0,(F16^2-G16^2+H16^2)/(2*H16))</f>
        <v>#VALUE!</v>
      </c>
      <c r="Q16" s="2"/>
      <c r="R16" s="2"/>
      <c r="S16" s="2" t="e">
        <f>IF(OR(F16=0,D16=0,C16=0),0,SQRT(F16^2-((F16^2-D16^2+C16^2)/(2*C16))^2))</f>
        <v>#VALUE!</v>
      </c>
      <c r="T16" s="2" t="e">
        <f>IF(OR(F16=0,D16=0,C16=0),0,(F16^2-D16^2+C16^2)/(2*C16))</f>
        <v>#VALUE!</v>
      </c>
      <c r="U16" s="2"/>
      <c r="V16" s="2"/>
      <c r="W16" s="2" t="e">
        <f>IF(OR(E16=0,C16=0,G16=0),0,SQRT(G16^2-((G16^2-E16^2+C16^2)/(2*C16))^2))</f>
        <v>#VALUE!</v>
      </c>
      <c r="X16" s="2" t="e">
        <f>IF(OR(E16=0,C16=0,G16=0),0,(G16^2-E16^2+C16^2)/(2*C16))</f>
        <v>#VALUE!</v>
      </c>
      <c r="Y16" s="11"/>
      <c r="Z16" s="12"/>
      <c r="AA16" s="7"/>
      <c r="AB16" s="2"/>
    </row>
    <row r="17" spans="1:36" ht="15">
      <c r="A17">
        <v>2</v>
      </c>
      <c r="B17" s="41"/>
      <c r="C17" s="16" t="s">
        <v>30</v>
      </c>
      <c r="D17" s="16" t="s">
        <v>30</v>
      </c>
      <c r="E17" s="16" t="s">
        <v>30</v>
      </c>
      <c r="F17" s="16" t="s">
        <v>30</v>
      </c>
      <c r="G17" s="16" t="s">
        <v>30</v>
      </c>
      <c r="H17" s="37" t="s">
        <v>30</v>
      </c>
      <c r="I17" s="2" t="e">
        <f>IF('Маяк 3'!$K17=0,"",K17-K16)</f>
        <v>#VALUE!</v>
      </c>
      <c r="J17" s="2" t="e">
        <f>IF('Маяк 3'!$L17=0,"",L17-L16)</f>
        <v>#VALUE!</v>
      </c>
      <c r="K17" s="2">
        <f t="shared" si="0"/>
      </c>
      <c r="L17" s="2">
        <f t="shared" si="1"/>
      </c>
      <c r="M17" s="2" t="e">
        <f>IF('Маяк 3'!$O17=0,"",O17-O16)</f>
        <v>#VALUE!</v>
      </c>
      <c r="N17" s="2" t="e">
        <f>IF('Маяк 3'!$P17=0,"",P17-P16)</f>
        <v>#VALUE!</v>
      </c>
      <c r="O17" s="2" t="e">
        <f t="shared" si="2"/>
        <v>#VALUE!</v>
      </c>
      <c r="P17" s="2" t="e">
        <f t="shared" si="3"/>
        <v>#VALUE!</v>
      </c>
      <c r="Q17" s="2" t="e">
        <f>IF('Маяк 3'!$S17=0,"",S17-S16)</f>
        <v>#VALUE!</v>
      </c>
      <c r="R17" s="2" t="e">
        <f>IF('Маяк 3'!$T17=0,"",T17-T16)</f>
        <v>#VALUE!</v>
      </c>
      <c r="S17" s="2" t="e">
        <f>IF(OR(F17=0,D17=0,C17=0),0,SQRT(F17^2-((F17^2-D17^2+C17^2)/(2*C17))^2))</f>
        <v>#VALUE!</v>
      </c>
      <c r="T17" s="2" t="e">
        <f>IF(OR(F17=0,D17=0,C17=0),0,(F17^2-D17^2+C17^2)/(2*C17))</f>
        <v>#VALUE!</v>
      </c>
      <c r="U17" s="2" t="e">
        <f>IF('Маяк 3'!$W17=0,"",W17-W16)</f>
        <v>#VALUE!</v>
      </c>
      <c r="V17" s="2" t="e">
        <f>IF('Маяк 3'!$X17=0,"",X17-X16)</f>
        <v>#VALUE!</v>
      </c>
      <c r="W17" s="2" t="e">
        <f>IF(OR(E17=0,C17=0,G17=0),0,SQRT(G17^2-((G17^2-E17^2+C17^2)/(2*C17))^2))</f>
        <v>#VALUE!</v>
      </c>
      <c r="X17" s="2" t="e">
        <f>IF(OR(E17=0,C17=0,G17=0),0,(G17^2-E17^2+C17^2)/(2*C17))</f>
        <v>#VALUE!</v>
      </c>
      <c r="Y17" s="11">
        <f>_xlfn.IFERROR((_xlfn.AVERAGEIF(AC17:AF17,"&lt;&gt;0")),"")</f>
      </c>
      <c r="Z17" s="12">
        <f>_xlfn.IFERROR((_xlfn.AVERAGEIF(AG17:AJ17,"&lt;&gt;0")),"")</f>
      </c>
      <c r="AA17" s="7">
        <f aca="true" t="shared" si="4" ref="AA17:AA25">_xlfn.IFERROR(IF(SUM(I17,M17,Q17,U17)&gt;0,"раскрытие",IF(SUM(I17,M17,Q17,U17)&lt;0,"закрытие",IF(SUM(I17,M17,Q17,U17)=0,"стабильно",""))),"")</f>
      </c>
      <c r="AB17" s="2">
        <f>_xlfn.IFERROR(IF(SUM(I17,M17,Q17,U17)=0,0,AVERAGE('Маяк 3'!$I17,'Маяк 3'!$M17,'Маяк 3'!$Q17,'Маяк 3'!$U17)+AB16),"")</f>
      </c>
      <c r="AC17" s="2">
        <f>_xlfn.IFERROR(ABS('Маяк 3'!$I17),"")</f>
      </c>
      <c r="AD17" s="2">
        <f>_xlfn.IFERROR(ABS('Маяк 3'!$M17),"")</f>
      </c>
      <c r="AE17" s="2">
        <f>_xlfn.IFERROR(ABS('Маяк 3'!$Q17),"")</f>
      </c>
      <c r="AF17" s="2">
        <f>_xlfn.IFERROR(ABS('Маяк 3'!$U17),"")</f>
      </c>
      <c r="AG17" s="2">
        <f>_xlfn.IFERROR(ABS('Маяк 3'!$J17),"")</f>
      </c>
      <c r="AH17" s="2">
        <f>_xlfn.IFERROR(ABS('Маяк 3'!$N17),"")</f>
      </c>
      <c r="AI17" s="2">
        <f>_xlfn.IFERROR(ABS('Маяк 3'!$R17),"")</f>
      </c>
      <c r="AJ17" s="2">
        <f>_xlfn.IFERROR(ABS('Маяк 3'!$V17),"")</f>
      </c>
    </row>
    <row r="18" spans="1:36" ht="15">
      <c r="A18">
        <v>3</v>
      </c>
      <c r="B18" s="41"/>
      <c r="C18" s="16" t="s">
        <v>30</v>
      </c>
      <c r="D18" s="16" t="s">
        <v>30</v>
      </c>
      <c r="E18" s="16" t="s">
        <v>30</v>
      </c>
      <c r="F18" s="16" t="s">
        <v>30</v>
      </c>
      <c r="G18" s="16" t="s">
        <v>30</v>
      </c>
      <c r="H18" s="37" t="s">
        <v>30</v>
      </c>
      <c r="I18" s="2" t="e">
        <f>IF('Маяк 3'!$K18=0,"",K18-K17)</f>
        <v>#VALUE!</v>
      </c>
      <c r="J18" s="2" t="e">
        <f>IF('Маяк 3'!$L18=0,"",L18-L17)</f>
        <v>#VALUE!</v>
      </c>
      <c r="K18" s="2">
        <f t="shared" si="0"/>
      </c>
      <c r="L18" s="2">
        <f t="shared" si="1"/>
      </c>
      <c r="M18" s="2" t="e">
        <f>IF('Маяк 3'!$O18=0,"",O18-O17)</f>
        <v>#VALUE!</v>
      </c>
      <c r="N18" s="2" t="e">
        <f>IF('Маяк 3'!$P18=0,"",P18-P17)</f>
        <v>#VALUE!</v>
      </c>
      <c r="O18" s="2" t="e">
        <f t="shared" si="2"/>
        <v>#VALUE!</v>
      </c>
      <c r="P18" s="2" t="e">
        <f t="shared" si="3"/>
        <v>#VALUE!</v>
      </c>
      <c r="Q18" s="2" t="e">
        <f>IF('Маяк 3'!$S18=0,"",S18-S17)</f>
        <v>#VALUE!</v>
      </c>
      <c r="R18" s="2" t="e">
        <f>IF('Маяк 3'!$T18=0,"",T18-T17)</f>
        <v>#VALUE!</v>
      </c>
      <c r="S18" s="2" t="e">
        <f aca="true" t="shared" si="5" ref="S18:S25">IF(OR(F18=0,D18=0,C18=0),0,SQRT(F18^2-((F18^2-D18^2+C18^2)/(2*C18))^2))</f>
        <v>#VALUE!</v>
      </c>
      <c r="T18" s="2" t="e">
        <f aca="true" t="shared" si="6" ref="T18:T25">IF(OR(F18=0,D18=0,C18=0),0,(F18^2-D18^2+C18^2)/(2*C18))</f>
        <v>#VALUE!</v>
      </c>
      <c r="U18" s="2" t="e">
        <f>IF('Маяк 3'!$W18=0,"",W18-W17)</f>
        <v>#VALUE!</v>
      </c>
      <c r="V18" s="2" t="e">
        <f>IF('Маяк 3'!$X18=0,"",X18-X17)</f>
        <v>#VALUE!</v>
      </c>
      <c r="W18" s="2" t="e">
        <f aca="true" t="shared" si="7" ref="W18:W25">IF(OR(E18=0,C18=0,G18=0),0,SQRT(G18^2-((G18^2-E18^2+C18^2)/(2*C18))^2))</f>
        <v>#VALUE!</v>
      </c>
      <c r="X18" s="2" t="e">
        <f aca="true" t="shared" si="8" ref="X18:X25">IF(OR(E18=0,C18=0,G18=0),0,(G18^2-E18^2+C18^2)/(2*C18))</f>
        <v>#VALUE!</v>
      </c>
      <c r="Y18" s="11">
        <f>_xlfn.IFERROR((_xlfn.AVERAGEIF(AC18:AF18,"&lt;&gt;0")),"")</f>
      </c>
      <c r="Z18" s="12">
        <f>_xlfn.IFERROR((_xlfn.AVERAGEIF(AG18:AJ18,"&lt;&gt;0")),"")</f>
      </c>
      <c r="AA18" s="7">
        <f t="shared" si="4"/>
      </c>
      <c r="AB18" s="2">
        <f>_xlfn.IFERROR(IF(SUM(I18,M18,Q18,U18)=0,0,AVERAGE('Маяк 3'!$I18,'Маяк 3'!$M18,'Маяк 3'!$Q18,'Маяк 3'!$U18)+AB17),"")</f>
      </c>
      <c r="AC18" s="2">
        <f>_xlfn.IFERROR(ABS('Маяк 3'!$I18),"")</f>
      </c>
      <c r="AD18" s="2">
        <f>_xlfn.IFERROR(ABS('Маяк 3'!$M18),"")</f>
      </c>
      <c r="AE18" s="2">
        <f>_xlfn.IFERROR(ABS('Маяк 3'!$Q18),"")</f>
      </c>
      <c r="AF18" s="2">
        <f>_xlfn.IFERROR(ABS('Маяк 3'!$U18),"")</f>
      </c>
      <c r="AG18" s="2">
        <f>_xlfn.IFERROR(ABS('Маяк 3'!$J18),"")</f>
      </c>
      <c r="AH18" s="2">
        <f>_xlfn.IFERROR(ABS('Маяк 3'!$N18),"")</f>
      </c>
      <c r="AI18" s="2">
        <f>_xlfn.IFERROR(ABS('Маяк 3'!$R18),"")</f>
      </c>
      <c r="AJ18" s="2">
        <f>_xlfn.IFERROR(ABS('Маяк 3'!$V18),"")</f>
      </c>
    </row>
    <row r="19" spans="1:36" ht="15">
      <c r="A19">
        <v>4</v>
      </c>
      <c r="B19" s="41"/>
      <c r="C19" s="16" t="s">
        <v>30</v>
      </c>
      <c r="D19" s="16" t="s">
        <v>30</v>
      </c>
      <c r="E19" s="16" t="s">
        <v>30</v>
      </c>
      <c r="F19" s="16" t="s">
        <v>30</v>
      </c>
      <c r="G19" s="16" t="s">
        <v>30</v>
      </c>
      <c r="H19" s="37" t="s">
        <v>30</v>
      </c>
      <c r="I19" s="2" t="e">
        <f>IF('Маяк 3'!$K19=0,"",K19-K18)</f>
        <v>#VALUE!</v>
      </c>
      <c r="J19" s="2" t="e">
        <f>IF('Маяк 3'!$L19=0,"",L19-L18)</f>
        <v>#VALUE!</v>
      </c>
      <c r="K19" s="2">
        <f t="shared" si="0"/>
      </c>
      <c r="L19" s="2">
        <f t="shared" si="1"/>
      </c>
      <c r="M19" s="2" t="e">
        <f>IF('Маяк 3'!$O19=0,"",O19-O18)</f>
        <v>#VALUE!</v>
      </c>
      <c r="N19" s="2" t="e">
        <f>IF('Маяк 3'!$P19=0,"",P19-P18)</f>
        <v>#VALUE!</v>
      </c>
      <c r="O19" s="2" t="e">
        <f t="shared" si="2"/>
        <v>#VALUE!</v>
      </c>
      <c r="P19" s="2" t="e">
        <f t="shared" si="3"/>
        <v>#VALUE!</v>
      </c>
      <c r="Q19" s="2" t="e">
        <f>IF('Маяк 3'!$S19=0,"",S19-S18)</f>
        <v>#VALUE!</v>
      </c>
      <c r="R19" s="2" t="e">
        <f>IF('Маяк 3'!$T19=0,"",T19-T18)</f>
        <v>#VALUE!</v>
      </c>
      <c r="S19" s="2" t="e">
        <f t="shared" si="5"/>
        <v>#VALUE!</v>
      </c>
      <c r="T19" s="2" t="e">
        <f t="shared" si="6"/>
        <v>#VALUE!</v>
      </c>
      <c r="U19" s="2" t="e">
        <f>IF('Маяк 3'!$W19=0,"",W19-W18)</f>
        <v>#VALUE!</v>
      </c>
      <c r="V19" s="2" t="e">
        <f>IF('Маяк 3'!$X19=0,"",X19-X18)</f>
        <v>#VALUE!</v>
      </c>
      <c r="W19" s="2" t="e">
        <f t="shared" si="7"/>
        <v>#VALUE!</v>
      </c>
      <c r="X19" s="2" t="e">
        <f t="shared" si="8"/>
        <v>#VALUE!</v>
      </c>
      <c r="Y19" s="11">
        <f>_xlfn.IFERROR((_xlfn.AVERAGEIF(AC19:AF19,"&lt;&gt;0")),"")</f>
      </c>
      <c r="Z19" s="12">
        <f>_xlfn.IFERROR((_xlfn.AVERAGEIF(AG19:AJ19,"&lt;&gt;0")),"")</f>
      </c>
      <c r="AA19" s="7">
        <f t="shared" si="4"/>
      </c>
      <c r="AB19" s="2">
        <f>_xlfn.IFERROR(IF(SUM(I19,M19,Q19,U19)=0,0,AVERAGE('Маяк 3'!$I19,'Маяк 3'!$M19,'Маяк 3'!$Q19,'Маяк 3'!$U19)+AB18),"")</f>
      </c>
      <c r="AC19" s="2">
        <f>_xlfn.IFERROR(ABS('Маяк 3'!$I19),"")</f>
      </c>
      <c r="AD19" s="2">
        <f>_xlfn.IFERROR(ABS('Маяк 3'!$M19),"")</f>
      </c>
      <c r="AE19" s="2">
        <f>_xlfn.IFERROR(ABS('Маяк 3'!$Q19),"")</f>
      </c>
      <c r="AF19" s="2">
        <f>_xlfn.IFERROR(ABS('Маяк 3'!$U19),"")</f>
      </c>
      <c r="AG19" s="2">
        <f>_xlfn.IFERROR(ABS('Маяк 3'!$J19),"")</f>
      </c>
      <c r="AH19" s="2">
        <f>_xlfn.IFERROR(ABS('Маяк 3'!$N19),"")</f>
      </c>
      <c r="AI19" s="2">
        <f>_xlfn.IFERROR(ABS('Маяк 3'!$R19),"")</f>
      </c>
      <c r="AJ19" s="2">
        <f>_xlfn.IFERROR(ABS('Маяк 3'!$V19),"")</f>
      </c>
    </row>
    <row r="20" spans="1:36" ht="15">
      <c r="A20">
        <v>5</v>
      </c>
      <c r="B20" s="41"/>
      <c r="C20" s="16" t="s">
        <v>30</v>
      </c>
      <c r="D20" s="16" t="s">
        <v>30</v>
      </c>
      <c r="E20" s="16" t="s">
        <v>30</v>
      </c>
      <c r="F20" s="16" t="s">
        <v>30</v>
      </c>
      <c r="G20" s="16" t="s">
        <v>30</v>
      </c>
      <c r="H20" s="37" t="s">
        <v>30</v>
      </c>
      <c r="I20" s="2" t="e">
        <f>IF('Маяк 3'!$K20=0,"",K20-K19)</f>
        <v>#VALUE!</v>
      </c>
      <c r="J20" s="2" t="e">
        <f>IF('Маяк 3'!$L20=0,"",L20-L19)</f>
        <v>#VALUE!</v>
      </c>
      <c r="K20" s="2">
        <f t="shared" si="0"/>
      </c>
      <c r="L20" s="2">
        <f t="shared" si="1"/>
      </c>
      <c r="M20" s="2" t="e">
        <f>IF('Маяк 3'!$O20=0,"",O20-O19)</f>
        <v>#VALUE!</v>
      </c>
      <c r="N20" s="2" t="e">
        <f>IF('Маяк 3'!$P20=0,"",P20-P19)</f>
        <v>#VALUE!</v>
      </c>
      <c r="O20" s="2" t="e">
        <f t="shared" si="2"/>
        <v>#VALUE!</v>
      </c>
      <c r="P20" s="2" t="e">
        <f t="shared" si="3"/>
        <v>#VALUE!</v>
      </c>
      <c r="Q20" s="2" t="e">
        <f>IF('Маяк 3'!$S20=0,"",S20-S19)</f>
        <v>#VALUE!</v>
      </c>
      <c r="R20" s="2" t="e">
        <f>IF('Маяк 3'!$T20=0,"",T20-T19)</f>
        <v>#VALUE!</v>
      </c>
      <c r="S20" s="2" t="e">
        <f t="shared" si="5"/>
        <v>#VALUE!</v>
      </c>
      <c r="T20" s="2" t="e">
        <f t="shared" si="6"/>
        <v>#VALUE!</v>
      </c>
      <c r="U20" s="2" t="e">
        <f>IF('Маяк 3'!$W20=0,"",W20-W19)</f>
        <v>#VALUE!</v>
      </c>
      <c r="V20" s="2" t="e">
        <f>IF('Маяк 3'!$X20=0,"",X20-X19)</f>
        <v>#VALUE!</v>
      </c>
      <c r="W20" s="2" t="e">
        <f t="shared" si="7"/>
        <v>#VALUE!</v>
      </c>
      <c r="X20" s="2" t="e">
        <f t="shared" si="8"/>
        <v>#VALUE!</v>
      </c>
      <c r="Y20" s="11">
        <f aca="true" t="shared" si="9" ref="Y20:Y25">_xlfn.IFERROR((_xlfn.AVERAGEIF(AC20:AF20,"&lt;&gt;0")),"")</f>
      </c>
      <c r="Z20" s="12">
        <f aca="true" t="shared" si="10" ref="Z20:Z25">_xlfn.IFERROR((_xlfn.AVERAGEIF(AG20:AJ20,"&lt;&gt;0")),"")</f>
      </c>
      <c r="AA20" s="7">
        <f t="shared" si="4"/>
      </c>
      <c r="AB20" s="2">
        <f>_xlfn.IFERROR(IF(SUM(I20,M20,Q20,U20)=0,0,AVERAGE('Маяк 3'!$I20,'Маяк 3'!$M20,'Маяк 3'!$Q20,'Маяк 3'!$U20)+AB19),"")</f>
      </c>
      <c r="AC20" s="2">
        <f>_xlfn.IFERROR(ABS('Маяк 3'!$I20),"")</f>
      </c>
      <c r="AD20" s="2">
        <f>_xlfn.IFERROR(ABS('Маяк 3'!$M20),"")</f>
      </c>
      <c r="AE20" s="2">
        <f>_xlfn.IFERROR(ABS('Маяк 3'!$Q20),"")</f>
      </c>
      <c r="AF20" s="2">
        <f>_xlfn.IFERROR(ABS('Маяк 3'!$U20),"")</f>
      </c>
      <c r="AG20" s="2">
        <f>_xlfn.IFERROR(ABS('Маяк 3'!$J20),"")</f>
      </c>
      <c r="AH20" s="2">
        <f>_xlfn.IFERROR(ABS('Маяк 3'!$N20),"")</f>
      </c>
      <c r="AI20" s="2">
        <f>_xlfn.IFERROR(ABS('Маяк 3'!$R20),"")</f>
      </c>
      <c r="AJ20" s="2">
        <f>_xlfn.IFERROR(ABS('Маяк 3'!$V20),"")</f>
      </c>
    </row>
    <row r="21" spans="1:36" ht="15">
      <c r="A21">
        <v>6</v>
      </c>
      <c r="B21" s="41"/>
      <c r="C21" s="16" t="s">
        <v>30</v>
      </c>
      <c r="D21" s="16" t="s">
        <v>30</v>
      </c>
      <c r="E21" s="16" t="s">
        <v>30</v>
      </c>
      <c r="F21" s="16" t="s">
        <v>30</v>
      </c>
      <c r="G21" s="16" t="s">
        <v>30</v>
      </c>
      <c r="H21" s="37" t="s">
        <v>30</v>
      </c>
      <c r="I21" s="2" t="e">
        <f>IF('Маяк 3'!$K21=0,"",K21-K20)</f>
        <v>#VALUE!</v>
      </c>
      <c r="J21" s="2" t="e">
        <f>IF('Маяк 3'!$L21=0,"",L21-L20)</f>
        <v>#VALUE!</v>
      </c>
      <c r="K21" s="2">
        <f t="shared" si="0"/>
      </c>
      <c r="L21" s="2">
        <f t="shared" si="1"/>
      </c>
      <c r="M21" s="2" t="e">
        <f>IF('Маяк 3'!$O21=0,"",O21-O20)</f>
        <v>#VALUE!</v>
      </c>
      <c r="N21" s="2" t="e">
        <f>IF('Маяк 3'!$P21=0,"",P21-P20)</f>
        <v>#VALUE!</v>
      </c>
      <c r="O21" s="2" t="e">
        <f t="shared" si="2"/>
        <v>#VALUE!</v>
      </c>
      <c r="P21" s="2" t="e">
        <f t="shared" si="3"/>
        <v>#VALUE!</v>
      </c>
      <c r="Q21" s="2" t="e">
        <f>IF('Маяк 3'!$S21=0,"",S21-S20)</f>
        <v>#VALUE!</v>
      </c>
      <c r="R21" s="2" t="e">
        <f>IF('Маяк 3'!$T21=0,"",T21-T20)</f>
        <v>#VALUE!</v>
      </c>
      <c r="S21" s="2" t="e">
        <f t="shared" si="5"/>
        <v>#VALUE!</v>
      </c>
      <c r="T21" s="2" t="e">
        <f t="shared" si="6"/>
        <v>#VALUE!</v>
      </c>
      <c r="U21" s="2" t="e">
        <f>IF('Маяк 3'!$W21=0,"",W21-W20)</f>
        <v>#VALUE!</v>
      </c>
      <c r="V21" s="2" t="e">
        <f>IF('Маяк 3'!$X21=0,"",X21-X20)</f>
        <v>#VALUE!</v>
      </c>
      <c r="W21" s="2" t="e">
        <f t="shared" si="7"/>
        <v>#VALUE!</v>
      </c>
      <c r="X21" s="2" t="e">
        <f t="shared" si="8"/>
        <v>#VALUE!</v>
      </c>
      <c r="Y21" s="11">
        <f t="shared" si="9"/>
      </c>
      <c r="Z21" s="12">
        <f t="shared" si="10"/>
      </c>
      <c r="AA21" s="7">
        <f t="shared" si="4"/>
      </c>
      <c r="AB21" s="2">
        <f>_xlfn.IFERROR(IF(SUM(I21,M21,Q21,U21)=0,0,AVERAGE('Маяк 3'!$I21,'Маяк 3'!$M21,'Маяк 3'!$Q21,'Маяк 3'!$U21)+AB20),"")</f>
      </c>
      <c r="AC21" s="2">
        <f>_xlfn.IFERROR(ABS('Маяк 3'!$I21),"")</f>
      </c>
      <c r="AD21" s="2">
        <f>_xlfn.IFERROR(ABS('Маяк 3'!$M21),"")</f>
      </c>
      <c r="AE21" s="2">
        <f>_xlfn.IFERROR(ABS('Маяк 3'!$Q21),"")</f>
      </c>
      <c r="AF21" s="2">
        <f>_xlfn.IFERROR(ABS('Маяк 3'!$U21),"")</f>
      </c>
      <c r="AG21" s="2">
        <f>_xlfn.IFERROR(ABS('Маяк 3'!$J21),"")</f>
      </c>
      <c r="AH21" s="2">
        <f>_xlfn.IFERROR(ABS('Маяк 3'!$N21),"")</f>
      </c>
      <c r="AI21" s="2">
        <f>_xlfn.IFERROR(ABS('Маяк 3'!$R21),"")</f>
      </c>
      <c r="AJ21" s="2">
        <f>_xlfn.IFERROR(ABS('Маяк 3'!$V21),"")</f>
      </c>
    </row>
    <row r="22" spans="1:36" ht="15">
      <c r="A22">
        <v>7</v>
      </c>
      <c r="B22" s="41"/>
      <c r="C22" s="16" t="s">
        <v>30</v>
      </c>
      <c r="D22" s="16" t="s">
        <v>30</v>
      </c>
      <c r="E22" s="16" t="s">
        <v>30</v>
      </c>
      <c r="F22" s="16" t="s">
        <v>30</v>
      </c>
      <c r="G22" s="16" t="s">
        <v>30</v>
      </c>
      <c r="H22" s="37" t="s">
        <v>30</v>
      </c>
      <c r="I22" s="2" t="e">
        <f>IF('Маяк 3'!$K22=0,"",K22-K21)</f>
        <v>#VALUE!</v>
      </c>
      <c r="J22" s="2" t="e">
        <f>IF('Маяк 3'!$L22=0,"",L22-L21)</f>
        <v>#VALUE!</v>
      </c>
      <c r="K22" s="2">
        <f t="shared" si="0"/>
      </c>
      <c r="L22" s="2">
        <f t="shared" si="1"/>
      </c>
      <c r="M22" s="2" t="e">
        <f>IF('Маяк 3'!$O22=0,"",O22-O21)</f>
        <v>#VALUE!</v>
      </c>
      <c r="N22" s="2" t="e">
        <f>IF('Маяк 3'!$P22=0,"",P22-P21)</f>
        <v>#VALUE!</v>
      </c>
      <c r="O22" s="2" t="e">
        <f t="shared" si="2"/>
        <v>#VALUE!</v>
      </c>
      <c r="P22" s="2" t="e">
        <f t="shared" si="3"/>
        <v>#VALUE!</v>
      </c>
      <c r="Q22" s="2" t="e">
        <f>IF('Маяк 3'!$S22=0,"",S22-S21)</f>
        <v>#VALUE!</v>
      </c>
      <c r="R22" s="2" t="e">
        <f>IF('Маяк 3'!$T22=0,"",T22-T21)</f>
        <v>#VALUE!</v>
      </c>
      <c r="S22" s="2" t="e">
        <f t="shared" si="5"/>
        <v>#VALUE!</v>
      </c>
      <c r="T22" s="2" t="e">
        <f t="shared" si="6"/>
        <v>#VALUE!</v>
      </c>
      <c r="U22" s="2" t="e">
        <f>IF('Маяк 3'!$W22=0,"",W22-W21)</f>
        <v>#VALUE!</v>
      </c>
      <c r="V22" s="2" t="e">
        <f>IF('Маяк 3'!$X22=0,"",X22-X21)</f>
        <v>#VALUE!</v>
      </c>
      <c r="W22" s="2" t="e">
        <f t="shared" si="7"/>
        <v>#VALUE!</v>
      </c>
      <c r="X22" s="2" t="e">
        <f t="shared" si="8"/>
        <v>#VALUE!</v>
      </c>
      <c r="Y22" s="11">
        <f t="shared" si="9"/>
      </c>
      <c r="Z22" s="12">
        <f t="shared" si="10"/>
      </c>
      <c r="AA22" s="7">
        <f t="shared" si="4"/>
      </c>
      <c r="AB22" s="2">
        <f>_xlfn.IFERROR(IF(SUM(I22,M22,Q22,U22)=0,0,AVERAGE('Маяк 3'!$I22,'Маяк 3'!$M22,'Маяк 3'!$Q22,'Маяк 3'!$U22)+AB21),"")</f>
      </c>
      <c r="AC22" s="2">
        <f>_xlfn.IFERROR(ABS('Маяк 3'!$I22),"")</f>
      </c>
      <c r="AD22" s="2">
        <f>_xlfn.IFERROR(ABS('Маяк 3'!$M22),"")</f>
      </c>
      <c r="AE22" s="2">
        <f>_xlfn.IFERROR(ABS('Маяк 3'!$Q22),"")</f>
      </c>
      <c r="AF22" s="2">
        <f>_xlfn.IFERROR(ABS('Маяк 3'!$U22),"")</f>
      </c>
      <c r="AG22" s="2">
        <f>_xlfn.IFERROR(ABS('Маяк 3'!$J22),"")</f>
      </c>
      <c r="AH22" s="2">
        <f>_xlfn.IFERROR(ABS('Маяк 3'!$N22),"")</f>
      </c>
      <c r="AI22" s="2">
        <f>_xlfn.IFERROR(ABS('Маяк 3'!$R22),"")</f>
      </c>
      <c r="AJ22" s="2">
        <f>_xlfn.IFERROR(ABS('Маяк 3'!$V22),"")</f>
      </c>
    </row>
    <row r="23" spans="1:36" ht="15">
      <c r="A23">
        <v>8</v>
      </c>
      <c r="B23" s="41"/>
      <c r="C23" s="16" t="s">
        <v>30</v>
      </c>
      <c r="D23" s="16" t="s">
        <v>30</v>
      </c>
      <c r="E23" s="16" t="s">
        <v>30</v>
      </c>
      <c r="F23" s="16" t="s">
        <v>30</v>
      </c>
      <c r="G23" s="16" t="s">
        <v>30</v>
      </c>
      <c r="H23" s="37" t="s">
        <v>30</v>
      </c>
      <c r="I23" s="2" t="e">
        <f>IF('Маяк 3'!$K23=0,"",K23-K22)</f>
        <v>#VALUE!</v>
      </c>
      <c r="J23" s="2" t="e">
        <f>IF('Маяк 3'!$L23=0,"",L23-L22)</f>
        <v>#VALUE!</v>
      </c>
      <c r="K23" s="2">
        <f t="shared" si="0"/>
      </c>
      <c r="L23" s="2">
        <f t="shared" si="1"/>
      </c>
      <c r="M23" s="2" t="e">
        <f>IF('Маяк 3'!$O23=0,"",O23-O22)</f>
        <v>#VALUE!</v>
      </c>
      <c r="N23" s="2" t="e">
        <f>IF('Маяк 3'!$P23=0,"",P23-P22)</f>
        <v>#VALUE!</v>
      </c>
      <c r="O23" s="2" t="e">
        <f t="shared" si="2"/>
        <v>#VALUE!</v>
      </c>
      <c r="P23" s="2" t="e">
        <f t="shared" si="3"/>
        <v>#VALUE!</v>
      </c>
      <c r="Q23" s="2" t="e">
        <f>IF('Маяк 3'!$S23=0,"",S23-S22)</f>
        <v>#VALUE!</v>
      </c>
      <c r="R23" s="2" t="e">
        <f>IF('Маяк 3'!$T23=0,"",T23-T22)</f>
        <v>#VALUE!</v>
      </c>
      <c r="S23" s="2" t="e">
        <f t="shared" si="5"/>
        <v>#VALUE!</v>
      </c>
      <c r="T23" s="2" t="e">
        <f t="shared" si="6"/>
        <v>#VALUE!</v>
      </c>
      <c r="U23" s="2" t="e">
        <f>IF('Маяк 3'!$W23=0,"",W23-W22)</f>
        <v>#VALUE!</v>
      </c>
      <c r="V23" s="2" t="e">
        <f>IF('Маяк 3'!$X23=0,"",X23-X22)</f>
        <v>#VALUE!</v>
      </c>
      <c r="W23" s="2" t="e">
        <f t="shared" si="7"/>
        <v>#VALUE!</v>
      </c>
      <c r="X23" s="2" t="e">
        <f t="shared" si="8"/>
        <v>#VALUE!</v>
      </c>
      <c r="Y23" s="11">
        <f t="shared" si="9"/>
      </c>
      <c r="Z23" s="12">
        <f t="shared" si="10"/>
      </c>
      <c r="AA23" s="7">
        <f t="shared" si="4"/>
      </c>
      <c r="AB23" s="2">
        <f>_xlfn.IFERROR(IF(SUM(I23,M23,Q23,U23)=0,0,AVERAGE('Маяк 3'!$I23,'Маяк 3'!$M23,'Маяк 3'!$Q23,'Маяк 3'!$U23)+AB22),"")</f>
      </c>
      <c r="AC23" s="2">
        <f>_xlfn.IFERROR(ABS('Маяк 3'!$I23),"")</f>
      </c>
      <c r="AD23" s="2">
        <f>_xlfn.IFERROR(ABS('Маяк 3'!$M23),"")</f>
      </c>
      <c r="AE23" s="2">
        <f>_xlfn.IFERROR(ABS('Маяк 3'!$Q23),"")</f>
      </c>
      <c r="AF23" s="2">
        <f>_xlfn.IFERROR(ABS('Маяк 3'!$U23),"")</f>
      </c>
      <c r="AG23" s="2">
        <f>_xlfn.IFERROR(ABS('Маяк 3'!$J23),"")</f>
      </c>
      <c r="AH23" s="2">
        <f>_xlfn.IFERROR(ABS('Маяк 3'!$N23),"")</f>
      </c>
      <c r="AI23" s="2">
        <f>_xlfn.IFERROR(ABS('Маяк 3'!$R23),"")</f>
      </c>
      <c r="AJ23" s="2">
        <f>_xlfn.IFERROR(ABS('Маяк 3'!$V23),"")</f>
      </c>
    </row>
    <row r="24" spans="1:36" ht="15">
      <c r="A24">
        <v>9</v>
      </c>
      <c r="B24" s="41"/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37" t="s">
        <v>30</v>
      </c>
      <c r="I24" s="2" t="e">
        <f>IF('Маяк 3'!$K24=0,"",K24-K23)</f>
        <v>#VALUE!</v>
      </c>
      <c r="J24" s="2" t="e">
        <f>IF('Маяк 3'!$L24=0,"",L24-L23)</f>
        <v>#VALUE!</v>
      </c>
      <c r="K24" s="2">
        <f t="shared" si="0"/>
      </c>
      <c r="L24" s="2">
        <f t="shared" si="1"/>
      </c>
      <c r="M24" s="2" t="e">
        <f>IF('Маяк 3'!$O24=0,"",O24-O23)</f>
        <v>#VALUE!</v>
      </c>
      <c r="N24" s="2" t="e">
        <f>IF('Маяк 3'!$P24=0,"",P24-P23)</f>
        <v>#VALUE!</v>
      </c>
      <c r="O24" s="2" t="e">
        <f t="shared" si="2"/>
        <v>#VALUE!</v>
      </c>
      <c r="P24" s="2" t="e">
        <f t="shared" si="3"/>
        <v>#VALUE!</v>
      </c>
      <c r="Q24" s="2" t="e">
        <f>IF('Маяк 3'!$S24=0,"",S24-S23)</f>
        <v>#VALUE!</v>
      </c>
      <c r="R24" s="2" t="e">
        <f>IF('Маяк 3'!$T24=0,"",T24-T23)</f>
        <v>#VALUE!</v>
      </c>
      <c r="S24" s="2" t="e">
        <f t="shared" si="5"/>
        <v>#VALUE!</v>
      </c>
      <c r="T24" s="2" t="e">
        <f t="shared" si="6"/>
        <v>#VALUE!</v>
      </c>
      <c r="U24" s="2" t="e">
        <f>IF('Маяк 3'!$W24=0,"",W24-W23)</f>
        <v>#VALUE!</v>
      </c>
      <c r="V24" s="2" t="e">
        <f>IF('Маяк 3'!$X24=0,"",X24-X23)</f>
        <v>#VALUE!</v>
      </c>
      <c r="W24" s="2" t="e">
        <f t="shared" si="7"/>
        <v>#VALUE!</v>
      </c>
      <c r="X24" s="2" t="e">
        <f t="shared" si="8"/>
        <v>#VALUE!</v>
      </c>
      <c r="Y24" s="11">
        <f t="shared" si="9"/>
      </c>
      <c r="Z24" s="12">
        <f t="shared" si="10"/>
      </c>
      <c r="AA24" s="7">
        <f t="shared" si="4"/>
      </c>
      <c r="AB24" s="2">
        <f>_xlfn.IFERROR(IF(SUM(I24,M24,Q24,U24)=0,0,AVERAGE('Маяк 3'!$I24,'Маяк 3'!$M24,'Маяк 3'!$Q24,'Маяк 3'!$U24)+AB23),"")</f>
      </c>
      <c r="AC24" s="2">
        <f>_xlfn.IFERROR(ABS('Маяк 3'!$I24),"")</f>
      </c>
      <c r="AD24" s="2">
        <f>_xlfn.IFERROR(ABS('Маяк 3'!$M24),"")</f>
      </c>
      <c r="AE24" s="2">
        <f>_xlfn.IFERROR(ABS('Маяк 3'!$Q24),"")</f>
      </c>
      <c r="AF24" s="2">
        <f>_xlfn.IFERROR(ABS('Маяк 3'!$U24),"")</f>
      </c>
      <c r="AG24" s="2">
        <f>_xlfn.IFERROR(ABS('Маяк 3'!$J24),"")</f>
      </c>
      <c r="AH24" s="2">
        <f>_xlfn.IFERROR(ABS('Маяк 3'!$N24),"")</f>
      </c>
      <c r="AI24" s="2">
        <f>_xlfn.IFERROR(ABS('Маяк 3'!$R24),"")</f>
      </c>
      <c r="AJ24" s="2">
        <f>_xlfn.IFERROR(ABS('Маяк 3'!$V24),"")</f>
      </c>
    </row>
    <row r="25" spans="1:36" ht="15.75" thickBot="1">
      <c r="A25">
        <v>10</v>
      </c>
      <c r="B25" s="42"/>
      <c r="C25" s="38" t="s">
        <v>30</v>
      </c>
      <c r="D25" s="38" t="s">
        <v>30</v>
      </c>
      <c r="E25" s="38" t="s">
        <v>30</v>
      </c>
      <c r="F25" s="38" t="s">
        <v>30</v>
      </c>
      <c r="G25" s="38" t="s">
        <v>30</v>
      </c>
      <c r="H25" s="39" t="s">
        <v>30</v>
      </c>
      <c r="I25" s="2" t="e">
        <f>IF('Маяк 3'!$K25=0,"",K25-K24)</f>
        <v>#VALUE!</v>
      </c>
      <c r="J25" s="2" t="e">
        <f>IF('Маяк 3'!$L25=0,"",L25-L24)</f>
        <v>#VALUE!</v>
      </c>
      <c r="K25" s="2">
        <f t="shared" si="0"/>
      </c>
      <c r="L25" s="2">
        <f t="shared" si="1"/>
      </c>
      <c r="M25" s="2" t="e">
        <f>IF('Маяк 3'!$O25=0,"",O25-O24)</f>
        <v>#VALUE!</v>
      </c>
      <c r="N25" s="2" t="e">
        <f>IF('Маяк 3'!$P25=0,"",P25-P24)</f>
        <v>#VALUE!</v>
      </c>
      <c r="O25" s="2" t="e">
        <f t="shared" si="2"/>
        <v>#VALUE!</v>
      </c>
      <c r="P25" s="2" t="e">
        <f t="shared" si="3"/>
        <v>#VALUE!</v>
      </c>
      <c r="Q25" s="2" t="e">
        <f>IF('Маяк 3'!$S25=0,"",S25-S24)</f>
        <v>#VALUE!</v>
      </c>
      <c r="R25" s="2" t="e">
        <f>IF('Маяк 3'!$T25=0,"",T25-T24)</f>
        <v>#VALUE!</v>
      </c>
      <c r="S25" s="2" t="e">
        <f t="shared" si="5"/>
        <v>#VALUE!</v>
      </c>
      <c r="T25" s="2" t="e">
        <f t="shared" si="6"/>
        <v>#VALUE!</v>
      </c>
      <c r="U25" s="2" t="e">
        <f>IF('Маяк 3'!$W25=0,"",W25-W24)</f>
        <v>#VALUE!</v>
      </c>
      <c r="V25" s="2" t="e">
        <f>IF('Маяк 3'!$X25=0,"",X25-X24)</f>
        <v>#VALUE!</v>
      </c>
      <c r="W25" s="2" t="e">
        <f t="shared" si="7"/>
        <v>#VALUE!</v>
      </c>
      <c r="X25" s="2" t="e">
        <f t="shared" si="8"/>
        <v>#VALUE!</v>
      </c>
      <c r="Y25" s="13">
        <f t="shared" si="9"/>
      </c>
      <c r="Z25" s="14">
        <f t="shared" si="10"/>
      </c>
      <c r="AA25" s="8">
        <f t="shared" si="4"/>
      </c>
      <c r="AB25" s="2">
        <f>_xlfn.IFERROR(IF(SUM(I25,M25,Q25,U25)=0,0,AVERAGE('Маяк 3'!$I25,'Маяк 3'!$M25,'Маяк 3'!$Q25,'Маяк 3'!$U25)+AB24),"")</f>
      </c>
      <c r="AC25" s="2">
        <f>_xlfn.IFERROR(ABS('Маяк 3'!$I25),"")</f>
      </c>
      <c r="AD25" s="2">
        <f>_xlfn.IFERROR(ABS('Маяк 3'!$M25),"")</f>
      </c>
      <c r="AE25" s="2">
        <f>_xlfn.IFERROR(ABS('Маяк 3'!$Q25),"")</f>
      </c>
      <c r="AF25" s="2">
        <f>_xlfn.IFERROR(ABS('Маяк 3'!$U25),"")</f>
      </c>
      <c r="AG25" s="2">
        <f>_xlfn.IFERROR(ABS('Маяк 3'!$J25),"")</f>
      </c>
      <c r="AH25" s="2">
        <f>_xlfn.IFERROR(ABS('Маяк 3'!$N25),"")</f>
      </c>
      <c r="AI25" s="2">
        <f>_xlfn.IFERROR(ABS('Маяк 3'!$R25),"")</f>
      </c>
      <c r="AJ25" s="2">
        <f>_xlfn.IFERROR(ABS('Маяк 3'!$V25),"")</f>
      </c>
    </row>
    <row r="26" spans="3:26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">
      <c r="A27" t="s">
        <v>41</v>
      </c>
    </row>
    <row r="28" ht="15">
      <c r="A28" t="s">
        <v>42</v>
      </c>
    </row>
    <row r="29" ht="15">
      <c r="A29" t="s">
        <v>40</v>
      </c>
    </row>
    <row r="30" ht="15">
      <c r="A30" t="s">
        <v>43</v>
      </c>
    </row>
    <row r="31" ht="15">
      <c r="A31" t="s">
        <v>44</v>
      </c>
    </row>
  </sheetData>
  <sheetProtection/>
  <mergeCells count="10">
    <mergeCell ref="A13:A14"/>
    <mergeCell ref="C13:H14"/>
    <mergeCell ref="I13:X13"/>
    <mergeCell ref="Y13:Z14"/>
    <mergeCell ref="AA13:AA14"/>
    <mergeCell ref="AB13:AB14"/>
    <mergeCell ref="I14:L14"/>
    <mergeCell ref="M14:P14"/>
    <mergeCell ref="Q14:T14"/>
    <mergeCell ref="U14:X14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AJ31"/>
  <sheetViews>
    <sheetView zoomScalePageLayoutView="0" workbookViewId="0" topLeftCell="A17">
      <pane xSplit="1" topLeftCell="B1" activePane="topRight" state="frozen"/>
      <selection pane="topLeft" activeCell="A2" sqref="A2"/>
      <selection pane="topRight" activeCell="AA31" sqref="A27:AA31"/>
    </sheetView>
  </sheetViews>
  <sheetFormatPr defaultColWidth="9.140625" defaultRowHeight="15"/>
  <cols>
    <col min="1" max="1" width="42.421875" style="0" customWidth="1"/>
    <col min="2" max="2" width="11.8515625" style="0" customWidth="1"/>
    <col min="3" max="8" width="6.7109375" style="0" customWidth="1"/>
    <col min="9" max="24" width="6.7109375" style="0" hidden="1" customWidth="1"/>
    <col min="25" max="25" width="7.7109375" style="0" customWidth="1"/>
    <col min="26" max="26" width="8.28125" style="0" customWidth="1"/>
    <col min="27" max="27" width="14.421875" style="0" customWidth="1"/>
    <col min="28" max="28" width="18.57421875" style="0" customWidth="1"/>
    <col min="29" max="36" width="0" style="0" hidden="1" customWidth="1"/>
  </cols>
  <sheetData>
    <row r="3" ht="15">
      <c r="C3" s="19" t="s">
        <v>1</v>
      </c>
    </row>
    <row r="13" spans="1:28" ht="15" customHeight="1">
      <c r="A13" s="20"/>
      <c r="B13" s="17"/>
      <c r="C13" s="22" t="s">
        <v>32</v>
      </c>
      <c r="D13" s="23"/>
      <c r="E13" s="23"/>
      <c r="F13" s="23"/>
      <c r="G13" s="23"/>
      <c r="H13" s="24"/>
      <c r="I13" s="28" t="s">
        <v>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2" t="s">
        <v>33</v>
      </c>
      <c r="Z13" s="24"/>
      <c r="AA13" s="30" t="s">
        <v>29</v>
      </c>
      <c r="AB13" s="30" t="s">
        <v>34</v>
      </c>
    </row>
    <row r="14" spans="1:28" s="5" customFormat="1" ht="43.5" customHeight="1">
      <c r="A14" s="21"/>
      <c r="B14" s="18"/>
      <c r="C14" s="25"/>
      <c r="D14" s="26"/>
      <c r="E14" s="26"/>
      <c r="F14" s="26"/>
      <c r="G14" s="26"/>
      <c r="H14" s="27"/>
      <c r="I14" s="32" t="s">
        <v>20</v>
      </c>
      <c r="J14" s="32"/>
      <c r="K14" s="32"/>
      <c r="L14" s="32"/>
      <c r="M14" s="32" t="s">
        <v>21</v>
      </c>
      <c r="N14" s="32"/>
      <c r="O14" s="32"/>
      <c r="P14" s="32"/>
      <c r="Q14" s="32" t="s">
        <v>22</v>
      </c>
      <c r="R14" s="32"/>
      <c r="S14" s="32"/>
      <c r="T14" s="32"/>
      <c r="U14" s="32" t="s">
        <v>23</v>
      </c>
      <c r="V14" s="32"/>
      <c r="W14" s="32"/>
      <c r="X14" s="33"/>
      <c r="Y14" s="25"/>
      <c r="Z14" s="27"/>
      <c r="AA14" s="31"/>
      <c r="AB14" s="31"/>
    </row>
    <row r="15" spans="1:28" s="3" customFormat="1" ht="30" customHeight="1" thickBot="1">
      <c r="A15" s="3" t="s">
        <v>0</v>
      </c>
      <c r="B15" s="3" t="s">
        <v>39</v>
      </c>
      <c r="C15" s="4" t="s">
        <v>2</v>
      </c>
      <c r="D15" s="4" t="s">
        <v>19</v>
      </c>
      <c r="E15" s="4" t="s">
        <v>18</v>
      </c>
      <c r="F15" s="4" t="s">
        <v>17</v>
      </c>
      <c r="G15" s="4" t="s">
        <v>3</v>
      </c>
      <c r="H15" s="4" t="s">
        <v>4</v>
      </c>
      <c r="I15" s="4" t="s">
        <v>27</v>
      </c>
      <c r="J15" s="4" t="s">
        <v>28</v>
      </c>
      <c r="K15" s="4" t="s">
        <v>9</v>
      </c>
      <c r="L15" s="4" t="s">
        <v>10</v>
      </c>
      <c r="M15" s="4" t="s">
        <v>24</v>
      </c>
      <c r="N15" s="4" t="s">
        <v>37</v>
      </c>
      <c r="O15" s="4" t="s">
        <v>11</v>
      </c>
      <c r="P15" s="4" t="s">
        <v>12</v>
      </c>
      <c r="Q15" s="4" t="s">
        <v>36</v>
      </c>
      <c r="R15" s="4" t="s">
        <v>25</v>
      </c>
      <c r="S15" s="4" t="s">
        <v>13</v>
      </c>
      <c r="T15" s="4" t="s">
        <v>14</v>
      </c>
      <c r="U15" s="4" t="s">
        <v>26</v>
      </c>
      <c r="V15" s="4" t="s">
        <v>38</v>
      </c>
      <c r="W15" s="4" t="s">
        <v>15</v>
      </c>
      <c r="X15" s="4" t="s">
        <v>16</v>
      </c>
      <c r="Y15" s="9" t="s">
        <v>6</v>
      </c>
      <c r="Z15" s="10" t="s">
        <v>7</v>
      </c>
      <c r="AA15" s="6" t="s">
        <v>31</v>
      </c>
      <c r="AB15" s="4" t="s">
        <v>35</v>
      </c>
    </row>
    <row r="16" spans="1:28" ht="15">
      <c r="A16" s="1" t="s">
        <v>5</v>
      </c>
      <c r="B16" s="40"/>
      <c r="C16" s="34">
        <v>35.69</v>
      </c>
      <c r="D16" s="34">
        <v>90.69</v>
      </c>
      <c r="E16" s="34">
        <v>71.83</v>
      </c>
      <c r="F16" s="34">
        <v>75.48</v>
      </c>
      <c r="G16" s="34">
        <v>77.49</v>
      </c>
      <c r="H16" s="35">
        <v>46.72</v>
      </c>
      <c r="I16" s="2"/>
      <c r="J16" s="2"/>
      <c r="K16" s="2">
        <f aca="true" t="shared" si="0" ref="K16:K25">IF(OR(E16=0,D16=0,H16=0),0,IF(AND(ISNUMBER(E16),ISNUMBER(D16),ISNUMBER(H16)),SQRT(D16^2-((D16^2-E16^2+H16^2)/(2*H16))^2),""))</f>
        <v>71.20657022665688</v>
      </c>
      <c r="L16" s="2">
        <f aca="true" t="shared" si="1" ref="L16:L25">IF(OR(E16=0,D16=0,H16=0),0,IF(AND(ISNUMBER(E16),ISNUMBER(D16),ISNUMBER(H16)),(D16^2-E16^2+H16^2)/(2*H16),""))</f>
        <v>56.16315924657533</v>
      </c>
      <c r="M16" s="2"/>
      <c r="N16" s="2"/>
      <c r="O16" s="2">
        <f aca="true" t="shared" si="2" ref="O16:O25">IF(OR(F16=0,G16=0,H16=0),0,SQRT(F16^2-((F16^2-G16^2+H16^2)/(2*H16))^2))</f>
        <v>72.76295679005965</v>
      </c>
      <c r="P16" s="2">
        <f aca="true" t="shared" si="3" ref="P16:P25">IF(OR(G16=0,F16=0,H16=0),0,(F16^2-G16^2+H16^2)/(2*H16))</f>
        <v>20.069442422945215</v>
      </c>
      <c r="Q16" s="2"/>
      <c r="R16" s="2"/>
      <c r="S16" s="2">
        <f>IF(OR(F16=0,D16=0,C16=0),0,SQRT(F16^2-((F16^2-D16^2+C16^2)/(2*C16))^2))</f>
        <v>73.40817583855585</v>
      </c>
      <c r="T16" s="2">
        <f>IF(OR(F16=0,D16=0,C16=0),0,(F16^2-D16^2+C16^2)/(2*C16))</f>
        <v>-17.563317455869974</v>
      </c>
      <c r="U16" s="2"/>
      <c r="V16" s="2"/>
      <c r="W16" s="2">
        <f>IF(OR(E16=0,C16=0,G16=0),0,SQRT(G16^2-((G16^2-E16^2+C16^2)/(2*C16))^2))</f>
        <v>71.57856448703545</v>
      </c>
      <c r="X16" s="2">
        <f>IF(OR(E16=0,C16=0,G16=0),0,(G16^2-E16^2+C16^2)/(2*C16))</f>
        <v>29.68516811431773</v>
      </c>
      <c r="Y16" s="11"/>
      <c r="Z16" s="12"/>
      <c r="AA16" s="7"/>
      <c r="AB16" s="2"/>
    </row>
    <row r="17" spans="1:36" ht="15">
      <c r="A17">
        <v>2</v>
      </c>
      <c r="B17" s="41"/>
      <c r="C17" s="15">
        <v>35.69</v>
      </c>
      <c r="D17" s="15">
        <v>92.57</v>
      </c>
      <c r="E17" s="15">
        <v>81.88</v>
      </c>
      <c r="F17" s="15">
        <v>83.2</v>
      </c>
      <c r="G17" s="15">
        <v>91.77</v>
      </c>
      <c r="H17" s="36">
        <v>46.72</v>
      </c>
      <c r="I17" s="2">
        <f>IF(Пример!$K17=0,"",K17-K16)</f>
        <v>10.602722830164439</v>
      </c>
      <c r="J17" s="2">
        <f>IF(Пример!$L17=0,"",L17-L16)</f>
        <v>-12.845212970890401</v>
      </c>
      <c r="K17" s="2">
        <f t="shared" si="0"/>
        <v>81.80929305682132</v>
      </c>
      <c r="L17" s="2">
        <f t="shared" si="1"/>
        <v>43.31794627568493</v>
      </c>
      <c r="M17" s="2">
        <f>IF(Пример!$O17=0,"",O17-O16)</f>
        <v>10.115083807136031</v>
      </c>
      <c r="N17" s="2">
        <f>IF(Пример!$P17=0,"",P17-P16)</f>
        <v>-12.757097602739721</v>
      </c>
      <c r="O17" s="2">
        <f t="shared" si="2"/>
        <v>82.87804059719568</v>
      </c>
      <c r="P17" s="2">
        <f t="shared" si="3"/>
        <v>7.312344820205494</v>
      </c>
      <c r="Q17" s="2">
        <f>IF(Пример!$S17=0,"",S17-S16)</f>
        <v>9.627394501827482</v>
      </c>
      <c r="R17" s="2">
        <f>IF(Пример!$T17=0,"",T17-T16)</f>
        <v>12.335119080975069</v>
      </c>
      <c r="S17" s="2">
        <f>IF(OR(F17=0,D17=0,C17=0),0,SQRT(F17^2-((F17^2-D17^2+C17^2)/(2*C17))^2))</f>
        <v>83.03557034038333</v>
      </c>
      <c r="T17" s="2">
        <f>IF(OR(F17=0,D17=0,C17=0),0,(F17^2-D17^2+C17^2)/(2*C17))</f>
        <v>-5.228198374894905</v>
      </c>
      <c r="U17" s="2">
        <f>IF(Пример!$W17=0,"",W17-W16)</f>
        <v>10.065228441708072</v>
      </c>
      <c r="V17" s="2">
        <f>IF(Пример!$X17=0,"",X17-X16)</f>
        <v>12.219771644718424</v>
      </c>
      <c r="W17" s="2">
        <f>IF(OR(E17=0,C17=0,G17=0),0,SQRT(G17^2-((G17^2-E17^2+C17^2)/(2*C17))^2))</f>
        <v>81.64379292874352</v>
      </c>
      <c r="X17" s="2">
        <f>IF(OR(E17=0,C17=0,G17=0),0,(G17^2-E17^2+C17^2)/(2*C17))</f>
        <v>41.904939759036154</v>
      </c>
      <c r="Y17" s="11">
        <f>_xlfn.IFERROR((_xlfn.AVERAGEIF(AC17:AF17,"&lt;&gt;0")),"")</f>
        <v>10.102607395209006</v>
      </c>
      <c r="Z17" s="12">
        <f>_xlfn.IFERROR((_xlfn.AVERAGEIF(AG17:AJ17,"&lt;&gt;0")),"")</f>
        <v>12.539300324830904</v>
      </c>
      <c r="AA17" s="7" t="str">
        <f aca="true" t="shared" si="4" ref="AA17:AA25">_xlfn.IFERROR(IF(SUM(I17,M17,Q17,U17)&gt;0,"раскрытие",IF(SUM(I17,M17,Q17,U17)&lt;0,"закрытие",IF(SUM(I17,M17,Q17,U17)=0,"стабильно",""))),"")</f>
        <v>раскрытие</v>
      </c>
      <c r="AB17" s="2">
        <f>_xlfn.IFERROR(IF(SUM(I17,M17,Q17,U17)=0,0,AVERAGE(Пример!$I17,Пример!$M17,Пример!$Q17,Пример!$U17)+AB16),"")</f>
        <v>10.102607395209006</v>
      </c>
      <c r="AC17" s="2">
        <f>_xlfn.IFERROR(ABS(Пример!$I17),"")</f>
        <v>10.602722830164439</v>
      </c>
      <c r="AD17" s="2">
        <f>_xlfn.IFERROR(ABS(Пример!$M17),"")</f>
        <v>10.115083807136031</v>
      </c>
      <c r="AE17" s="2">
        <f>_xlfn.IFERROR(ABS(Пример!$Q17),"")</f>
        <v>9.627394501827482</v>
      </c>
      <c r="AF17" s="2">
        <f>_xlfn.IFERROR(ABS(Пример!$U17),"")</f>
        <v>10.065228441708072</v>
      </c>
      <c r="AG17" s="2">
        <f>_xlfn.IFERROR(ABS(Пример!$J17),"")</f>
        <v>12.845212970890401</v>
      </c>
      <c r="AH17" s="2">
        <f>_xlfn.IFERROR(ABS(Пример!$N17),"")</f>
        <v>12.757097602739721</v>
      </c>
      <c r="AI17" s="2">
        <f>_xlfn.IFERROR(ABS(Пример!$R17),"")</f>
        <v>12.335119080975069</v>
      </c>
      <c r="AJ17" s="2">
        <f>_xlfn.IFERROR(ABS(Пример!$V17),"")</f>
        <v>12.219771644718424</v>
      </c>
    </row>
    <row r="18" spans="1:36" ht="15">
      <c r="A18">
        <v>3</v>
      </c>
      <c r="B18" s="41"/>
      <c r="C18" s="15">
        <v>35.69</v>
      </c>
      <c r="D18" s="15">
        <v>70.99</v>
      </c>
      <c r="E18" s="15">
        <v>56.46</v>
      </c>
      <c r="F18" s="15">
        <v>57.74</v>
      </c>
      <c r="G18" s="15">
        <v>69.84</v>
      </c>
      <c r="H18" s="36">
        <v>46.72</v>
      </c>
      <c r="I18" s="2">
        <f>IF(Пример!$K18=0,"",K18-K17)</f>
        <v>-25.46046899143566</v>
      </c>
      <c r="J18" s="2">
        <f>IF(Пример!$L18=0,"",L18-L17)</f>
        <v>-0.13936215753425785</v>
      </c>
      <c r="K18" s="2">
        <f t="shared" si="0"/>
        <v>56.34882406538566</v>
      </c>
      <c r="L18" s="2">
        <f t="shared" si="1"/>
        <v>43.178584118150674</v>
      </c>
      <c r="M18" s="2">
        <f>IF(Пример!$O18=0,"",O18-O17)</f>
        <v>-25.54449842217155</v>
      </c>
      <c r="N18" s="2">
        <f>IF(Пример!$P18=0,"",P18-P17)</f>
        <v>-0.47329944349316655</v>
      </c>
      <c r="O18" s="2">
        <f t="shared" si="2"/>
        <v>57.33354217502413</v>
      </c>
      <c r="P18" s="2">
        <f t="shared" si="3"/>
        <v>6.839045376712328</v>
      </c>
      <c r="Q18" s="2">
        <f>IF(Пример!$S18=0,"",S18-S17)</f>
        <v>-25.613474727847382</v>
      </c>
      <c r="R18" s="2">
        <f>IF(Пример!$T18=0,"",T18-T17)</f>
        <v>-0.8224656766601379</v>
      </c>
      <c r="S18" s="2">
        <f aca="true" t="shared" si="5" ref="S18:S25">IF(OR(F18=0,D18=0,C18=0),0,SQRT(F18^2-((F18^2-D18^2+C18^2)/(2*C18))^2))</f>
        <v>57.42209561253595</v>
      </c>
      <c r="T18" s="2">
        <f aca="true" t="shared" si="6" ref="T18:T25">IF(OR(F18=0,D18=0,C18=0),0,(F18^2-D18^2+C18^2)/(2*C18))</f>
        <v>-6.050664051555043</v>
      </c>
      <c r="U18" s="2">
        <f>IF(Пример!$W18=0,"",W18-W17)</f>
        <v>-25.48555940946126</v>
      </c>
      <c r="V18" s="2">
        <f>IF(Пример!$X18=0,"",X18-X17)</f>
        <v>-0.3853250210142889</v>
      </c>
      <c r="W18" s="2">
        <f aca="true" t="shared" si="7" ref="W18:W25">IF(OR(E18=0,C18=0,G18=0),0,SQRT(G18^2-((G18^2-E18^2+C18^2)/(2*C18))^2))</f>
        <v>56.15823351928226</v>
      </c>
      <c r="X18" s="2">
        <f aca="true" t="shared" si="8" ref="X18:X25">IF(OR(E18=0,C18=0,G18=0),0,(G18^2-E18^2+C18^2)/(2*C18))</f>
        <v>41.519614738021865</v>
      </c>
      <c r="Y18" s="11">
        <f>_xlfn.IFERROR((_xlfn.AVERAGEIF(AC18:AF18,"&lt;&gt;0")),"")</f>
        <v>25.526000387728963</v>
      </c>
      <c r="Z18" s="12">
        <f>_xlfn.IFERROR((_xlfn.AVERAGEIF(AG18:AJ18,"&lt;&gt;0")),"")</f>
        <v>0.4551130746754628</v>
      </c>
      <c r="AA18" s="7" t="str">
        <f t="shared" si="4"/>
        <v>закрытие</v>
      </c>
      <c r="AB18" s="2">
        <f>_xlfn.IFERROR(IF(SUM(I18,M18,Q18,U18)=0,0,AVERAGE(Пример!$I18,Пример!$M18,Пример!$Q18,Пример!$U18)+AB17),"")</f>
        <v>-15.423392992519958</v>
      </c>
      <c r="AC18" s="2">
        <f>_xlfn.IFERROR(ABS(Пример!$I18),"")</f>
        <v>25.46046899143566</v>
      </c>
      <c r="AD18" s="2">
        <f>_xlfn.IFERROR(ABS(Пример!$M18),"")</f>
        <v>25.54449842217155</v>
      </c>
      <c r="AE18" s="2">
        <f>_xlfn.IFERROR(ABS(Пример!$Q18),"")</f>
        <v>25.613474727847382</v>
      </c>
      <c r="AF18" s="2">
        <f>_xlfn.IFERROR(ABS(Пример!$U18),"")</f>
        <v>25.48555940946126</v>
      </c>
      <c r="AG18" s="2">
        <f>_xlfn.IFERROR(ABS(Пример!$J18),"")</f>
        <v>0.13936215753425785</v>
      </c>
      <c r="AH18" s="2">
        <f>_xlfn.IFERROR(ABS(Пример!$N18),"")</f>
        <v>0.47329944349316655</v>
      </c>
      <c r="AI18" s="2">
        <f>_xlfn.IFERROR(ABS(Пример!$R18),"")</f>
        <v>0.8224656766601379</v>
      </c>
      <c r="AJ18" s="2">
        <f>_xlfn.IFERROR(ABS(Пример!$V18),"")</f>
        <v>0.3853250210142889</v>
      </c>
    </row>
    <row r="19" spans="1:36" ht="15">
      <c r="A19">
        <v>4</v>
      </c>
      <c r="B19" s="41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36">
        <v>0</v>
      </c>
      <c r="I19" s="2">
        <f>IF(Пример!$K19=0,"",K19-K18)</f>
      </c>
      <c r="J19" s="2">
        <f>IF(Пример!$L19=0,"",L19-L18)</f>
      </c>
      <c r="K19" s="2">
        <f t="shared" si="0"/>
        <v>0</v>
      </c>
      <c r="L19" s="2">
        <f t="shared" si="1"/>
        <v>0</v>
      </c>
      <c r="M19" s="2">
        <f>IF(Пример!$O19=0,"",O19-O18)</f>
      </c>
      <c r="N19" s="2">
        <f>IF(Пример!$P19=0,"",P19-P18)</f>
      </c>
      <c r="O19" s="2">
        <f t="shared" si="2"/>
        <v>0</v>
      </c>
      <c r="P19" s="2">
        <f t="shared" si="3"/>
        <v>0</v>
      </c>
      <c r="Q19" s="2">
        <f>IF(Пример!$S19=0,"",S19-S18)</f>
      </c>
      <c r="R19" s="2">
        <f>IF(Пример!$T19=0,"",T19-T18)</f>
      </c>
      <c r="S19" s="2">
        <f t="shared" si="5"/>
        <v>0</v>
      </c>
      <c r="T19" s="2">
        <f t="shared" si="6"/>
        <v>0</v>
      </c>
      <c r="U19" s="2">
        <f>IF(Пример!$W19=0,"",W19-W18)</f>
      </c>
      <c r="V19" s="2">
        <f>IF(Пример!$X19=0,"",X19-X18)</f>
      </c>
      <c r="W19" s="2">
        <f t="shared" si="7"/>
        <v>0</v>
      </c>
      <c r="X19" s="2">
        <f t="shared" si="8"/>
        <v>0</v>
      </c>
      <c r="Y19" s="11">
        <f>_xlfn.IFERROR((_xlfn.AVERAGEIF(AC19:AF19,"&lt;&gt;0")),"")</f>
      </c>
      <c r="Z19" s="12">
        <f>_xlfn.IFERROR((_xlfn.AVERAGEIF(AG19:AJ19,"&lt;&gt;0")),"")</f>
      </c>
      <c r="AA19" s="7" t="str">
        <f t="shared" si="4"/>
        <v>стабильно</v>
      </c>
      <c r="AB19" s="2">
        <f>_xlfn.IFERROR(IF(SUM(I19,M19,Q19,U19)=0,AB18+0,AVERAGE(Пример!$I19,Пример!$M19,Пример!$Q19,Пример!$U19)+AB18),"")</f>
        <v>-15.423392992519958</v>
      </c>
      <c r="AC19" s="2">
        <f>_xlfn.IFERROR(ABS(Пример!$I19),"")</f>
      </c>
      <c r="AD19" s="2">
        <f>_xlfn.IFERROR(ABS(Пример!$M19),"")</f>
      </c>
      <c r="AE19" s="2">
        <f>_xlfn.IFERROR(ABS(Пример!$Q19),"")</f>
      </c>
      <c r="AF19" s="2">
        <f>_xlfn.IFERROR(ABS(Пример!$U19),"")</f>
      </c>
      <c r="AG19" s="2">
        <f>_xlfn.IFERROR(ABS(Пример!$J19),"")</f>
      </c>
      <c r="AH19" s="2">
        <f>_xlfn.IFERROR(ABS(Пример!$N19),"")</f>
      </c>
      <c r="AI19" s="2">
        <f>_xlfn.IFERROR(ABS(Пример!$R19),"")</f>
      </c>
      <c r="AJ19" s="2">
        <f>_xlfn.IFERROR(ABS(Пример!$V19),"")</f>
      </c>
    </row>
    <row r="20" spans="1:36" ht="15">
      <c r="A20">
        <v>5</v>
      </c>
      <c r="B20" s="41"/>
      <c r="C20" s="16" t="s">
        <v>30</v>
      </c>
      <c r="D20" s="16" t="s">
        <v>30</v>
      </c>
      <c r="E20" s="16" t="s">
        <v>30</v>
      </c>
      <c r="F20" s="16" t="s">
        <v>30</v>
      </c>
      <c r="G20" s="16" t="s">
        <v>30</v>
      </c>
      <c r="H20" s="37" t="s">
        <v>30</v>
      </c>
      <c r="I20" s="2" t="e">
        <f>IF(Пример!$K20=0,"",K20-K19)</f>
        <v>#VALUE!</v>
      </c>
      <c r="J20" s="2" t="e">
        <f>IF(Пример!$L20=0,"",L20-L19)</f>
        <v>#VALUE!</v>
      </c>
      <c r="K20" s="2">
        <f t="shared" si="0"/>
      </c>
      <c r="L20" s="2">
        <f t="shared" si="1"/>
      </c>
      <c r="M20" s="2" t="e">
        <f>IF(Пример!$O20=0,"",O20-O19)</f>
        <v>#VALUE!</v>
      </c>
      <c r="N20" s="2" t="e">
        <f>IF(Пример!$P20=0,"",P20-P19)</f>
        <v>#VALUE!</v>
      </c>
      <c r="O20" s="2" t="e">
        <f t="shared" si="2"/>
        <v>#VALUE!</v>
      </c>
      <c r="P20" s="2" t="e">
        <f t="shared" si="3"/>
        <v>#VALUE!</v>
      </c>
      <c r="Q20" s="2" t="e">
        <f>IF(Пример!$S20=0,"",S20-S19)</f>
        <v>#VALUE!</v>
      </c>
      <c r="R20" s="2" t="e">
        <f>IF(Пример!$T20=0,"",T20-T19)</f>
        <v>#VALUE!</v>
      </c>
      <c r="S20" s="2" t="e">
        <f t="shared" si="5"/>
        <v>#VALUE!</v>
      </c>
      <c r="T20" s="2" t="e">
        <f t="shared" si="6"/>
        <v>#VALUE!</v>
      </c>
      <c r="U20" s="2" t="e">
        <f>IF(Пример!$W20=0,"",W20-W19)</f>
        <v>#VALUE!</v>
      </c>
      <c r="V20" s="2" t="e">
        <f>IF(Пример!$X20=0,"",X20-X19)</f>
        <v>#VALUE!</v>
      </c>
      <c r="W20" s="2" t="e">
        <f t="shared" si="7"/>
        <v>#VALUE!</v>
      </c>
      <c r="X20" s="2" t="e">
        <f t="shared" si="8"/>
        <v>#VALUE!</v>
      </c>
      <c r="Y20" s="11">
        <f aca="true" t="shared" si="9" ref="Y20:Y25">_xlfn.IFERROR((_xlfn.AVERAGEIF(AC20:AF20,"&lt;&gt;0")),"")</f>
      </c>
      <c r="Z20" s="12">
        <f aca="true" t="shared" si="10" ref="Z20:Z25">_xlfn.IFERROR((_xlfn.AVERAGEIF(AG20:AJ20,"&lt;&gt;0")),"")</f>
      </c>
      <c r="AA20" s="7">
        <f t="shared" si="4"/>
      </c>
      <c r="AB20" s="2">
        <f>_xlfn.IFERROR(IF(SUM(I20,M20,Q20,U20)=0,0,AVERAGE(Пример!$I20,Пример!$M20,Пример!$Q20,Пример!$U20)+AB19),"")</f>
      </c>
      <c r="AC20" s="2">
        <f>_xlfn.IFERROR(ABS(Пример!$I20),"")</f>
      </c>
      <c r="AD20" s="2">
        <f>_xlfn.IFERROR(ABS(Пример!$M20),"")</f>
      </c>
      <c r="AE20" s="2">
        <f>_xlfn.IFERROR(ABS(Пример!$Q20),"")</f>
      </c>
      <c r="AF20" s="2">
        <f>_xlfn.IFERROR(ABS(Пример!$U20),"")</f>
      </c>
      <c r="AG20" s="2">
        <f>_xlfn.IFERROR(ABS(Пример!$J20),"")</f>
      </c>
      <c r="AH20" s="2">
        <f>_xlfn.IFERROR(ABS(Пример!$N20),"")</f>
      </c>
      <c r="AI20" s="2">
        <f>_xlfn.IFERROR(ABS(Пример!$R20),"")</f>
      </c>
      <c r="AJ20" s="2">
        <f>_xlfn.IFERROR(ABS(Пример!$V20),"")</f>
      </c>
    </row>
    <row r="21" spans="1:36" ht="15">
      <c r="A21">
        <v>6</v>
      </c>
      <c r="B21" s="41"/>
      <c r="C21" s="16" t="s">
        <v>30</v>
      </c>
      <c r="D21" s="16" t="s">
        <v>30</v>
      </c>
      <c r="E21" s="16" t="s">
        <v>30</v>
      </c>
      <c r="F21" s="16" t="s">
        <v>30</v>
      </c>
      <c r="G21" s="16" t="s">
        <v>30</v>
      </c>
      <c r="H21" s="37" t="s">
        <v>30</v>
      </c>
      <c r="I21" s="2" t="e">
        <f>IF(Пример!$K21=0,"",K21-K20)</f>
        <v>#VALUE!</v>
      </c>
      <c r="J21" s="2" t="e">
        <f>IF(Пример!$L21=0,"",L21-L20)</f>
        <v>#VALUE!</v>
      </c>
      <c r="K21" s="2">
        <f t="shared" si="0"/>
      </c>
      <c r="L21" s="2">
        <f t="shared" si="1"/>
      </c>
      <c r="M21" s="2" t="e">
        <f>IF(Пример!$O21=0,"",O21-O20)</f>
        <v>#VALUE!</v>
      </c>
      <c r="N21" s="2" t="e">
        <f>IF(Пример!$P21=0,"",P21-P20)</f>
        <v>#VALUE!</v>
      </c>
      <c r="O21" s="2" t="e">
        <f t="shared" si="2"/>
        <v>#VALUE!</v>
      </c>
      <c r="P21" s="2" t="e">
        <f t="shared" si="3"/>
        <v>#VALUE!</v>
      </c>
      <c r="Q21" s="2" t="e">
        <f>IF(Пример!$S21=0,"",S21-S20)</f>
        <v>#VALUE!</v>
      </c>
      <c r="R21" s="2" t="e">
        <f>IF(Пример!$T21=0,"",T21-T20)</f>
        <v>#VALUE!</v>
      </c>
      <c r="S21" s="2" t="e">
        <f t="shared" si="5"/>
        <v>#VALUE!</v>
      </c>
      <c r="T21" s="2" t="e">
        <f t="shared" si="6"/>
        <v>#VALUE!</v>
      </c>
      <c r="U21" s="2" t="e">
        <f>IF(Пример!$W21=0,"",W21-W20)</f>
        <v>#VALUE!</v>
      </c>
      <c r="V21" s="2" t="e">
        <f>IF(Пример!$X21=0,"",X21-X20)</f>
        <v>#VALUE!</v>
      </c>
      <c r="W21" s="2" t="e">
        <f t="shared" si="7"/>
        <v>#VALUE!</v>
      </c>
      <c r="X21" s="2" t="e">
        <f t="shared" si="8"/>
        <v>#VALUE!</v>
      </c>
      <c r="Y21" s="11">
        <f t="shared" si="9"/>
      </c>
      <c r="Z21" s="12">
        <f t="shared" si="10"/>
      </c>
      <c r="AA21" s="7">
        <f t="shared" si="4"/>
      </c>
      <c r="AB21" s="2">
        <f>_xlfn.IFERROR(IF(SUM(I21,M21,Q21,U21)=0,0,AVERAGE(Пример!$I21,Пример!$M21,Пример!$Q21,Пример!$U21)+AB20),"")</f>
      </c>
      <c r="AC21" s="2">
        <f>_xlfn.IFERROR(ABS(Пример!$I21),"")</f>
      </c>
      <c r="AD21" s="2">
        <f>_xlfn.IFERROR(ABS(Пример!$M21),"")</f>
      </c>
      <c r="AE21" s="2">
        <f>_xlfn.IFERROR(ABS(Пример!$Q21),"")</f>
      </c>
      <c r="AF21" s="2">
        <f>_xlfn.IFERROR(ABS(Пример!$U21),"")</f>
      </c>
      <c r="AG21" s="2">
        <f>_xlfn.IFERROR(ABS(Пример!$J21),"")</f>
      </c>
      <c r="AH21" s="2">
        <f>_xlfn.IFERROR(ABS(Пример!$N21),"")</f>
      </c>
      <c r="AI21" s="2">
        <f>_xlfn.IFERROR(ABS(Пример!$R21),"")</f>
      </c>
      <c r="AJ21" s="2">
        <f>_xlfn.IFERROR(ABS(Пример!$V21),"")</f>
      </c>
    </row>
    <row r="22" spans="1:36" ht="15">
      <c r="A22">
        <v>7</v>
      </c>
      <c r="B22" s="41"/>
      <c r="C22" s="16" t="s">
        <v>30</v>
      </c>
      <c r="D22" s="16" t="s">
        <v>30</v>
      </c>
      <c r="E22" s="16" t="s">
        <v>30</v>
      </c>
      <c r="F22" s="16" t="s">
        <v>30</v>
      </c>
      <c r="G22" s="16" t="s">
        <v>30</v>
      </c>
      <c r="H22" s="37" t="s">
        <v>30</v>
      </c>
      <c r="I22" s="2" t="e">
        <f>IF(Пример!$K22=0,"",K22-K21)</f>
        <v>#VALUE!</v>
      </c>
      <c r="J22" s="2" t="e">
        <f>IF(Пример!$L22=0,"",L22-L21)</f>
        <v>#VALUE!</v>
      </c>
      <c r="K22" s="2">
        <f t="shared" si="0"/>
      </c>
      <c r="L22" s="2">
        <f t="shared" si="1"/>
      </c>
      <c r="M22" s="2" t="e">
        <f>IF(Пример!$O22=0,"",O22-O21)</f>
        <v>#VALUE!</v>
      </c>
      <c r="N22" s="2" t="e">
        <f>IF(Пример!$P22=0,"",P22-P21)</f>
        <v>#VALUE!</v>
      </c>
      <c r="O22" s="2" t="e">
        <f t="shared" si="2"/>
        <v>#VALUE!</v>
      </c>
      <c r="P22" s="2" t="e">
        <f t="shared" si="3"/>
        <v>#VALUE!</v>
      </c>
      <c r="Q22" s="2" t="e">
        <f>IF(Пример!$S22=0,"",S22-S21)</f>
        <v>#VALUE!</v>
      </c>
      <c r="R22" s="2" t="e">
        <f>IF(Пример!$T22=0,"",T22-T21)</f>
        <v>#VALUE!</v>
      </c>
      <c r="S22" s="2" t="e">
        <f t="shared" si="5"/>
        <v>#VALUE!</v>
      </c>
      <c r="T22" s="2" t="e">
        <f t="shared" si="6"/>
        <v>#VALUE!</v>
      </c>
      <c r="U22" s="2" t="e">
        <f>IF(Пример!$W22=0,"",W22-W21)</f>
        <v>#VALUE!</v>
      </c>
      <c r="V22" s="2" t="e">
        <f>IF(Пример!$X22=0,"",X22-X21)</f>
        <v>#VALUE!</v>
      </c>
      <c r="W22" s="2" t="e">
        <f t="shared" si="7"/>
        <v>#VALUE!</v>
      </c>
      <c r="X22" s="2" t="e">
        <f t="shared" si="8"/>
        <v>#VALUE!</v>
      </c>
      <c r="Y22" s="11">
        <f t="shared" si="9"/>
      </c>
      <c r="Z22" s="12">
        <f t="shared" si="10"/>
      </c>
      <c r="AA22" s="7">
        <f t="shared" si="4"/>
      </c>
      <c r="AB22" s="2">
        <f>_xlfn.IFERROR(IF(SUM(I22,M22,Q22,U22)=0,0,AVERAGE(Пример!$I22,Пример!$M22,Пример!$Q22,Пример!$U22)+AB21),"")</f>
      </c>
      <c r="AC22" s="2">
        <f>_xlfn.IFERROR(ABS(Пример!$I22),"")</f>
      </c>
      <c r="AD22" s="2">
        <f>_xlfn.IFERROR(ABS(Пример!$M22),"")</f>
      </c>
      <c r="AE22" s="2">
        <f>_xlfn.IFERROR(ABS(Пример!$Q22),"")</f>
      </c>
      <c r="AF22" s="2">
        <f>_xlfn.IFERROR(ABS(Пример!$U22),"")</f>
      </c>
      <c r="AG22" s="2">
        <f>_xlfn.IFERROR(ABS(Пример!$J22),"")</f>
      </c>
      <c r="AH22" s="2">
        <f>_xlfn.IFERROR(ABS(Пример!$N22),"")</f>
      </c>
      <c r="AI22" s="2">
        <f>_xlfn.IFERROR(ABS(Пример!$R22),"")</f>
      </c>
      <c r="AJ22" s="2">
        <f>_xlfn.IFERROR(ABS(Пример!$V22),"")</f>
      </c>
    </row>
    <row r="23" spans="1:36" ht="15">
      <c r="A23">
        <v>8</v>
      </c>
      <c r="B23" s="41"/>
      <c r="C23" s="16" t="s">
        <v>30</v>
      </c>
      <c r="D23" s="16" t="s">
        <v>30</v>
      </c>
      <c r="E23" s="16" t="s">
        <v>30</v>
      </c>
      <c r="F23" s="16" t="s">
        <v>30</v>
      </c>
      <c r="G23" s="16" t="s">
        <v>30</v>
      </c>
      <c r="H23" s="37" t="s">
        <v>30</v>
      </c>
      <c r="I23" s="2" t="e">
        <f>IF(Пример!$K23=0,"",K23-K22)</f>
        <v>#VALUE!</v>
      </c>
      <c r="J23" s="2" t="e">
        <f>IF(Пример!$L23=0,"",L23-L22)</f>
        <v>#VALUE!</v>
      </c>
      <c r="K23" s="2">
        <f t="shared" si="0"/>
      </c>
      <c r="L23" s="2">
        <f t="shared" si="1"/>
      </c>
      <c r="M23" s="2" t="e">
        <f>IF(Пример!$O23=0,"",O23-O22)</f>
        <v>#VALUE!</v>
      </c>
      <c r="N23" s="2" t="e">
        <f>IF(Пример!$P23=0,"",P23-P22)</f>
        <v>#VALUE!</v>
      </c>
      <c r="O23" s="2" t="e">
        <f t="shared" si="2"/>
        <v>#VALUE!</v>
      </c>
      <c r="P23" s="2" t="e">
        <f t="shared" si="3"/>
        <v>#VALUE!</v>
      </c>
      <c r="Q23" s="2" t="e">
        <f>IF(Пример!$S23=0,"",S23-S22)</f>
        <v>#VALUE!</v>
      </c>
      <c r="R23" s="2" t="e">
        <f>IF(Пример!$T23=0,"",T23-T22)</f>
        <v>#VALUE!</v>
      </c>
      <c r="S23" s="2" t="e">
        <f t="shared" si="5"/>
        <v>#VALUE!</v>
      </c>
      <c r="T23" s="2" t="e">
        <f t="shared" si="6"/>
        <v>#VALUE!</v>
      </c>
      <c r="U23" s="2" t="e">
        <f>IF(Пример!$W23=0,"",W23-W22)</f>
        <v>#VALUE!</v>
      </c>
      <c r="V23" s="2" t="e">
        <f>IF(Пример!$X23=0,"",X23-X22)</f>
        <v>#VALUE!</v>
      </c>
      <c r="W23" s="2" t="e">
        <f t="shared" si="7"/>
        <v>#VALUE!</v>
      </c>
      <c r="X23" s="2" t="e">
        <f t="shared" si="8"/>
        <v>#VALUE!</v>
      </c>
      <c r="Y23" s="11">
        <f t="shared" si="9"/>
      </c>
      <c r="Z23" s="12">
        <f t="shared" si="10"/>
      </c>
      <c r="AA23" s="7">
        <f t="shared" si="4"/>
      </c>
      <c r="AB23" s="2">
        <f>_xlfn.IFERROR(IF(SUM(I23,M23,Q23,U23)=0,0,AVERAGE(Пример!$I23,Пример!$M23,Пример!$Q23,Пример!$U23)+AB22),"")</f>
      </c>
      <c r="AC23" s="2">
        <f>_xlfn.IFERROR(ABS(Пример!$I23),"")</f>
      </c>
      <c r="AD23" s="2">
        <f>_xlfn.IFERROR(ABS(Пример!$M23),"")</f>
      </c>
      <c r="AE23" s="2">
        <f>_xlfn.IFERROR(ABS(Пример!$Q23),"")</f>
      </c>
      <c r="AF23" s="2">
        <f>_xlfn.IFERROR(ABS(Пример!$U23),"")</f>
      </c>
      <c r="AG23" s="2">
        <f>_xlfn.IFERROR(ABS(Пример!$J23),"")</f>
      </c>
      <c r="AH23" s="2">
        <f>_xlfn.IFERROR(ABS(Пример!$N23),"")</f>
      </c>
      <c r="AI23" s="2">
        <f>_xlfn.IFERROR(ABS(Пример!$R23),"")</f>
      </c>
      <c r="AJ23" s="2">
        <f>_xlfn.IFERROR(ABS(Пример!$V23),"")</f>
      </c>
    </row>
    <row r="24" spans="1:36" ht="15">
      <c r="A24">
        <v>9</v>
      </c>
      <c r="B24" s="41"/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37" t="s">
        <v>30</v>
      </c>
      <c r="I24" s="2" t="e">
        <f>IF(Пример!$K24=0,"",K24-K23)</f>
        <v>#VALUE!</v>
      </c>
      <c r="J24" s="2" t="e">
        <f>IF(Пример!$L24=0,"",L24-L23)</f>
        <v>#VALUE!</v>
      </c>
      <c r="K24" s="2">
        <f t="shared" si="0"/>
      </c>
      <c r="L24" s="2">
        <f t="shared" si="1"/>
      </c>
      <c r="M24" s="2" t="e">
        <f>IF(Пример!$O24=0,"",O24-O23)</f>
        <v>#VALUE!</v>
      </c>
      <c r="N24" s="2" t="e">
        <f>IF(Пример!$P24=0,"",P24-P23)</f>
        <v>#VALUE!</v>
      </c>
      <c r="O24" s="2" t="e">
        <f t="shared" si="2"/>
        <v>#VALUE!</v>
      </c>
      <c r="P24" s="2" t="e">
        <f t="shared" si="3"/>
        <v>#VALUE!</v>
      </c>
      <c r="Q24" s="2" t="e">
        <f>IF(Пример!$S24=0,"",S24-S23)</f>
        <v>#VALUE!</v>
      </c>
      <c r="R24" s="2" t="e">
        <f>IF(Пример!$T24=0,"",T24-T23)</f>
        <v>#VALUE!</v>
      </c>
      <c r="S24" s="2" t="e">
        <f t="shared" si="5"/>
        <v>#VALUE!</v>
      </c>
      <c r="T24" s="2" t="e">
        <f t="shared" si="6"/>
        <v>#VALUE!</v>
      </c>
      <c r="U24" s="2" t="e">
        <f>IF(Пример!$W24=0,"",W24-W23)</f>
        <v>#VALUE!</v>
      </c>
      <c r="V24" s="2" t="e">
        <f>IF(Пример!$X24=0,"",X24-X23)</f>
        <v>#VALUE!</v>
      </c>
      <c r="W24" s="2" t="e">
        <f t="shared" si="7"/>
        <v>#VALUE!</v>
      </c>
      <c r="X24" s="2" t="e">
        <f t="shared" si="8"/>
        <v>#VALUE!</v>
      </c>
      <c r="Y24" s="11">
        <f t="shared" si="9"/>
      </c>
      <c r="Z24" s="12">
        <f t="shared" si="10"/>
      </c>
      <c r="AA24" s="7">
        <f t="shared" si="4"/>
      </c>
      <c r="AB24" s="2">
        <f>_xlfn.IFERROR(IF(SUM(I24,M24,Q24,U24)=0,0,AVERAGE(Пример!$I24,Пример!$M24,Пример!$Q24,Пример!$U24)+AB23),"")</f>
      </c>
      <c r="AC24" s="2">
        <f>_xlfn.IFERROR(ABS(Пример!$I24),"")</f>
      </c>
      <c r="AD24" s="2">
        <f>_xlfn.IFERROR(ABS(Пример!$M24),"")</f>
      </c>
      <c r="AE24" s="2">
        <f>_xlfn.IFERROR(ABS(Пример!$Q24),"")</f>
      </c>
      <c r="AF24" s="2">
        <f>_xlfn.IFERROR(ABS(Пример!$U24),"")</f>
      </c>
      <c r="AG24" s="2">
        <f>_xlfn.IFERROR(ABS(Пример!$J24),"")</f>
      </c>
      <c r="AH24" s="2">
        <f>_xlfn.IFERROR(ABS(Пример!$N24),"")</f>
      </c>
      <c r="AI24" s="2">
        <f>_xlfn.IFERROR(ABS(Пример!$R24),"")</f>
      </c>
      <c r="AJ24" s="2">
        <f>_xlfn.IFERROR(ABS(Пример!$V24),"")</f>
      </c>
    </row>
    <row r="25" spans="1:36" ht="15.75" thickBot="1">
      <c r="A25">
        <v>10</v>
      </c>
      <c r="B25" s="42"/>
      <c r="C25" s="38" t="s">
        <v>30</v>
      </c>
      <c r="D25" s="38" t="s">
        <v>30</v>
      </c>
      <c r="E25" s="38" t="s">
        <v>30</v>
      </c>
      <c r="F25" s="38" t="s">
        <v>30</v>
      </c>
      <c r="G25" s="38" t="s">
        <v>30</v>
      </c>
      <c r="H25" s="39" t="s">
        <v>30</v>
      </c>
      <c r="I25" s="2" t="e">
        <f>IF(Пример!$K25=0,"",K25-K24)</f>
        <v>#VALUE!</v>
      </c>
      <c r="J25" s="2" t="e">
        <f>IF(Пример!$L25=0,"",L25-L24)</f>
        <v>#VALUE!</v>
      </c>
      <c r="K25" s="2">
        <f t="shared" si="0"/>
      </c>
      <c r="L25" s="2">
        <f t="shared" si="1"/>
      </c>
      <c r="M25" s="2" t="e">
        <f>IF(Пример!$O25=0,"",O25-O24)</f>
        <v>#VALUE!</v>
      </c>
      <c r="N25" s="2" t="e">
        <f>IF(Пример!$P25=0,"",P25-P24)</f>
        <v>#VALUE!</v>
      </c>
      <c r="O25" s="2" t="e">
        <f t="shared" si="2"/>
        <v>#VALUE!</v>
      </c>
      <c r="P25" s="2" t="e">
        <f t="shared" si="3"/>
        <v>#VALUE!</v>
      </c>
      <c r="Q25" s="2" t="e">
        <f>IF(Пример!$S25=0,"",S25-S24)</f>
        <v>#VALUE!</v>
      </c>
      <c r="R25" s="2" t="e">
        <f>IF(Пример!$T25=0,"",T25-T24)</f>
        <v>#VALUE!</v>
      </c>
      <c r="S25" s="2" t="e">
        <f t="shared" si="5"/>
        <v>#VALUE!</v>
      </c>
      <c r="T25" s="2" t="e">
        <f t="shared" si="6"/>
        <v>#VALUE!</v>
      </c>
      <c r="U25" s="2" t="e">
        <f>IF(Пример!$W25=0,"",W25-W24)</f>
        <v>#VALUE!</v>
      </c>
      <c r="V25" s="2" t="e">
        <f>IF(Пример!$X25=0,"",X25-X24)</f>
        <v>#VALUE!</v>
      </c>
      <c r="W25" s="2" t="e">
        <f t="shared" si="7"/>
        <v>#VALUE!</v>
      </c>
      <c r="X25" s="2" t="e">
        <f t="shared" si="8"/>
        <v>#VALUE!</v>
      </c>
      <c r="Y25" s="13">
        <f t="shared" si="9"/>
      </c>
      <c r="Z25" s="14">
        <f t="shared" si="10"/>
      </c>
      <c r="AA25" s="8">
        <f t="shared" si="4"/>
      </c>
      <c r="AB25" s="2">
        <f>_xlfn.IFERROR(IF(SUM(I25,M25,Q25,U25)=0,0,AVERAGE(Пример!$I25,Пример!$M25,Пример!$Q25,Пример!$U25)+AB24),"")</f>
      </c>
      <c r="AC25" s="2">
        <f>_xlfn.IFERROR(ABS(Пример!$I25),"")</f>
      </c>
      <c r="AD25" s="2">
        <f>_xlfn.IFERROR(ABS(Пример!$M25),"")</f>
      </c>
      <c r="AE25" s="2">
        <f>_xlfn.IFERROR(ABS(Пример!$Q25),"")</f>
      </c>
      <c r="AF25" s="2">
        <f>_xlfn.IFERROR(ABS(Пример!$U25),"")</f>
      </c>
      <c r="AG25" s="2">
        <f>_xlfn.IFERROR(ABS(Пример!$J25),"")</f>
      </c>
      <c r="AH25" s="2">
        <f>_xlfn.IFERROR(ABS(Пример!$N25),"")</f>
      </c>
      <c r="AI25" s="2">
        <f>_xlfn.IFERROR(ABS(Пример!$R25),"")</f>
      </c>
      <c r="AJ25" s="2">
        <f>_xlfn.IFERROR(ABS(Пример!$V25),"")</f>
      </c>
    </row>
    <row r="26" spans="3:26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">
      <c r="A27" t="s">
        <v>41</v>
      </c>
    </row>
    <row r="28" ht="15">
      <c r="A28" t="s">
        <v>42</v>
      </c>
    </row>
    <row r="29" ht="15">
      <c r="A29" t="s">
        <v>40</v>
      </c>
    </row>
    <row r="30" ht="15">
      <c r="A30" t="s">
        <v>43</v>
      </c>
    </row>
    <row r="31" ht="15">
      <c r="A31" t="s">
        <v>44</v>
      </c>
    </row>
  </sheetData>
  <sheetProtection/>
  <mergeCells count="10">
    <mergeCell ref="A13:A14"/>
    <mergeCell ref="Y13:Z14"/>
    <mergeCell ref="AA13:AA14"/>
    <mergeCell ref="AB13:AB14"/>
    <mergeCell ref="C13:H14"/>
    <mergeCell ref="I13:X13"/>
    <mergeCell ref="I14:L14"/>
    <mergeCell ref="M14:P14"/>
    <mergeCell ref="Q14:T14"/>
    <mergeCell ref="U14:X14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 Безродных А.В.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Электронный журнал мониторинга</dc:title>
  <dc:subject>Мониторинг трещин</dc:subject>
  <dc:creator>ИП Безродных А.В.</dc:creator>
  <cp:keywords>Журнал, мониторинг</cp:keywords>
  <dc:description/>
  <cp:lastModifiedBy>Алексей Безродных</cp:lastModifiedBy>
  <dcterms:created xsi:type="dcterms:W3CDTF">2012-02-27T04:45:09Z</dcterms:created>
  <dcterms:modified xsi:type="dcterms:W3CDTF">2014-12-05T08:43:08Z</dcterms:modified>
  <cp:category>Формы документов</cp:category>
  <cp:version/>
  <cp:contentType/>
  <cp:contentStatus/>
</cp:coreProperties>
</file>